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C:\Users\mburke\OneDrive - CoStar Realty Information, Inc\Documents\Clients\ABS\Active Files\Key Operational\Reporting - Tiers\2019-2020 Final\20190600\"/>
    </mc:Choice>
  </mc:AlternateContent>
  <xr:revisionPtr revIDLastSave="3" documentId="11_2B18A7ED90CA574110A5BCC9CEAF67D0922610D5" xr6:coauthVersionLast="45" xr6:coauthVersionMax="45" xr10:uidLastSave="{CBF37486-0442-4FBE-9B28-3585F9FF96CF}"/>
  <bookViews>
    <workbookView xWindow="-120" yWindow="-120" windowWidth="29040" windowHeight="15840" tabRatio="876" activeTab="1" xr2:uid="{00000000-000D-0000-FFFF-FFFF00000000}"/>
  </bookViews>
  <sheets>
    <sheet name="Table of Contents" sheetId="64" r:id="rId1"/>
    <sheet name="Australia Summary" sheetId="66" r:id="rId2"/>
    <sheet name="State &amp; Territory Summaries" sheetId="67" r:id="rId3"/>
    <sheet name="Capital City Regions" sheetId="68" r:id="rId4"/>
    <sheet name="Tourism Regions" sheetId="69" r:id="rId5"/>
    <sheet name="Help " sheetId="65" r:id="rId6"/>
  </sheets>
  <definedNames>
    <definedName name="_xlnm.Print_Area" localSheetId="1">'Australia Summary'!$B$2:$T$35</definedName>
    <definedName name="_xlnm.Print_Area" localSheetId="3">'Capital City Regions'!$B$2:$R$23</definedName>
    <definedName name="_xlnm.Print_Area" localSheetId="5">'Help '!$A$1:$K$25</definedName>
    <definedName name="_xlnm.Print_Area" localSheetId="2">'State &amp; Territory Summaries'!$B$2:$T$213</definedName>
    <definedName name="_xlnm.Print_Area" localSheetId="0">'Table of Contents'!$A$1:$H$37</definedName>
    <definedName name="_xlnm.Print_Area" localSheetId="4">'Tourism Regions'!$B$2:$R$106</definedName>
  </definedNames>
  <calcPr calcId="191029" iterateDelta="9.9999999999994494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64" l="1"/>
  <c r="B12" i="64"/>
  <c r="D11" i="64"/>
  <c r="B11" i="64"/>
  <c r="D10" i="64"/>
  <c r="B10" i="64"/>
  <c r="D9" i="64"/>
  <c r="B9" i="64"/>
  <c r="D8" i="64"/>
  <c r="B8" i="64"/>
</calcChain>
</file>

<file path=xl/sharedStrings.xml><?xml version="1.0" encoding="utf-8"?>
<sst xmlns="http://schemas.openxmlformats.org/spreadsheetml/2006/main" count="791" uniqueCount="207">
  <si>
    <t xml:space="preserve">Table of Contents </t>
  </si>
  <si>
    <t>735 East Main Street, Hendersonville, TN 37075 USA</t>
  </si>
  <si>
    <t>Blue Fin Building, 110 Southwark Street, London SE1 0TA</t>
  </si>
  <si>
    <t>T : +1 615 824 8664</t>
  </si>
  <si>
    <t>T : +44 (0)20 7922 1930</t>
  </si>
  <si>
    <t>Glossary:</t>
  </si>
  <si>
    <t>North America:</t>
  </si>
  <si>
    <t>International:</t>
  </si>
  <si>
    <t>T : +44 (0) 20 7922 1930</t>
  </si>
  <si>
    <t>support@str.com</t>
  </si>
  <si>
    <t>hotelinfo@str.com</t>
  </si>
  <si>
    <t>Asia Pacific:</t>
  </si>
  <si>
    <t>Thong Teck Building, 15 Scotts Road #08-12, 228 218 Singapore</t>
  </si>
  <si>
    <t>apinfo@str.com</t>
  </si>
  <si>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</si>
  <si>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</si>
  <si>
    <t>support@str.com     www.str.com</t>
  </si>
  <si>
    <t>hotelinfo@str.com     www.str.com</t>
  </si>
  <si>
    <t>Australian Accommodation Monitor (AAM) Information</t>
  </si>
  <si>
    <r>
      <t xml:space="preserve">For all STR definitions, please visit </t>
    </r>
    <r>
      <rPr>
        <u/>
        <sz val="11"/>
        <rFont val="Arial"/>
        <family val="2"/>
      </rPr>
      <t>www.strglobal.com/resources/glossary</t>
    </r>
  </si>
  <si>
    <r>
      <t xml:space="preserve">For additional AAM information and methodology explanation, please click here or visit </t>
    </r>
    <r>
      <rPr>
        <u/>
        <sz val="11"/>
        <rFont val="Arial"/>
        <family val="2"/>
      </rPr>
      <t>www.strglobal.com/aam</t>
    </r>
  </si>
  <si>
    <r>
      <t xml:space="preserve">Please visit our website at </t>
    </r>
    <r>
      <rPr>
        <u/>
        <sz val="11"/>
        <rFont val="Arial"/>
        <family val="2"/>
      </rPr>
      <t>www.strglobal.com</t>
    </r>
    <r>
      <rPr>
        <sz val="11"/>
        <rFont val="Arial"/>
        <family val="2"/>
      </rPr>
      <t>, or if you need additional assistance please reach out to our Customer Support team.</t>
    </r>
  </si>
  <si>
    <t>T: +65 6800 7850</t>
  </si>
  <si>
    <t>Australia Summary</t>
  </si>
  <si>
    <t>Currency: Australian Dollars</t>
  </si>
  <si>
    <t>July 2018 - June 2019</t>
  </si>
  <si>
    <t>Location</t>
  </si>
  <si>
    <t>Supply</t>
  </si>
  <si>
    <t>Demand</t>
  </si>
  <si>
    <t>Revenue</t>
  </si>
  <si>
    <t>Occ (%)</t>
  </si>
  <si>
    <t>ADR ($)</t>
  </si>
  <si>
    <t>RevPAR ($)</t>
  </si>
  <si>
    <t>Occ % Chg</t>
  </si>
  <si>
    <t>ADR % Chg</t>
  </si>
  <si>
    <t>RevPAR % Chg</t>
  </si>
  <si>
    <t>Supply % Chg</t>
  </si>
  <si>
    <t>Demand % Chg</t>
  </si>
  <si>
    <t>Property Count</t>
  </si>
  <si>
    <t>Census</t>
  </si>
  <si>
    <t>Sample</t>
  </si>
  <si>
    <t>Room Count</t>
  </si>
  <si>
    <t>Jul-18</t>
  </si>
  <si>
    <t>Aug-18</t>
  </si>
  <si>
    <t>Sep-18</t>
  </si>
  <si>
    <t>Oct-18</t>
  </si>
  <si>
    <t>Nov-18</t>
  </si>
  <si>
    <t>Dec-18</t>
  </si>
  <si>
    <t>Jan-19</t>
  </si>
  <si>
    <t>Feb-19</t>
  </si>
  <si>
    <t>Mar-19</t>
  </si>
  <si>
    <t>Apr-19</t>
  </si>
  <si>
    <t>May-19</t>
  </si>
  <si>
    <t>Jun-19</t>
  </si>
  <si>
    <t>Sept Qtr</t>
  </si>
  <si>
    <t>Dec Qtr</t>
  </si>
  <si>
    <t>Mar Qtr</t>
  </si>
  <si>
    <t>Jun Qtr</t>
  </si>
  <si>
    <t>Total 2018-2019</t>
  </si>
  <si>
    <t>Australia</t>
  </si>
  <si>
    <t xml:space="preserve">      Accommodation Type</t>
  </si>
  <si>
    <t xml:space="preserve">             Hotels &amp; Resorts</t>
  </si>
  <si>
    <t xml:space="preserve">             Motels/Private Hotels/Guest Houses</t>
  </si>
  <si>
    <t xml:space="preserve">             Serviced Apartments</t>
  </si>
  <si>
    <t xml:space="preserve">             Holiday Parks</t>
  </si>
  <si>
    <t xml:space="preserve">             Total by Accommodation Type</t>
  </si>
  <si>
    <t xml:space="preserve">      Class</t>
  </si>
  <si>
    <t xml:space="preserve">             Luxury &amp; Upper Upscale Classes</t>
  </si>
  <si>
    <t xml:space="preserve">             Upscale &amp; Upper Mid Classes</t>
  </si>
  <si>
    <t xml:space="preserve">             Midscale &amp; Economy Classes</t>
  </si>
  <si>
    <t xml:space="preserve">             Total by Class</t>
  </si>
  <si>
    <t xml:space="preserve">             Total for Australia</t>
  </si>
  <si>
    <t>States &amp; Territories</t>
  </si>
  <si>
    <t xml:space="preserve">             Australian Capital Territory</t>
  </si>
  <si>
    <t xml:space="preserve">             New South Wales</t>
  </si>
  <si>
    <t xml:space="preserve">             Northern Territory</t>
  </si>
  <si>
    <t xml:space="preserve">             Queensland</t>
  </si>
  <si>
    <t xml:space="preserve">             South Australia</t>
  </si>
  <si>
    <t xml:space="preserve">             Tasmania</t>
  </si>
  <si>
    <t xml:space="preserve">             Victoria</t>
  </si>
  <si>
    <t xml:space="preserve">             Western Australia</t>
  </si>
  <si>
    <t xml:space="preserve">             Total by State &amp; Territory</t>
  </si>
  <si>
    <t>Due to STR’s reporting methodologies, the values displayed in total rows may not equal the sum of the detail rows; blank rows or cells indicate isolating or insufficient data, and thus are not displayed but represented in the total.</t>
  </si>
  <si>
    <t>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2020 STR, LLC / STR Global, Ltd. trading as "STR". © CoStar Realty Information, Inc.</t>
  </si>
  <si>
    <t>State &amp; Territory Summaries</t>
  </si>
  <si>
    <t>Australian Capital Territory</t>
  </si>
  <si>
    <t xml:space="preserve">      Luxury &amp; Upper Upscale Classes</t>
  </si>
  <si>
    <t xml:space="preserve">             Total for Luxury &amp; Upper Upscale Classes</t>
  </si>
  <si>
    <t xml:space="preserve">      Upscale &amp; Upper Mid Classes</t>
  </si>
  <si>
    <t xml:space="preserve">             Total for Upscale &amp; Upper Mid Classes</t>
  </si>
  <si>
    <t xml:space="preserve">      Midscale &amp; Economy Classes</t>
  </si>
  <si>
    <t xml:space="preserve">             Total for Midscale &amp; Economy Classes</t>
  </si>
  <si>
    <t xml:space="preserve">      Australian Capital Territory</t>
  </si>
  <si>
    <t xml:space="preserve">             Total for Australian Capital Territory</t>
  </si>
  <si>
    <t>New South Wales</t>
  </si>
  <si>
    <t xml:space="preserve">      New South Wales</t>
  </si>
  <si>
    <t xml:space="preserve">             Total for New South Wales</t>
  </si>
  <si>
    <t>Northern Territory</t>
  </si>
  <si>
    <t xml:space="preserve">      Northern Territory</t>
  </si>
  <si>
    <t xml:space="preserve">             Total for Northern Territory</t>
  </si>
  <si>
    <t>Queensland</t>
  </si>
  <si>
    <t xml:space="preserve">      Queensland</t>
  </si>
  <si>
    <t xml:space="preserve">             Total for Queensland</t>
  </si>
  <si>
    <t>South Australia</t>
  </si>
  <si>
    <t xml:space="preserve">      South Australia</t>
  </si>
  <si>
    <t xml:space="preserve">             Total for South Australia</t>
  </si>
  <si>
    <t>Tasmania</t>
  </si>
  <si>
    <t xml:space="preserve">      Tasmania</t>
  </si>
  <si>
    <t xml:space="preserve">             Total for Tasmania</t>
  </si>
  <si>
    <t>Victoria</t>
  </si>
  <si>
    <t xml:space="preserve">      Victoria</t>
  </si>
  <si>
    <t xml:space="preserve">             Total for Victoria</t>
  </si>
  <si>
    <t>Western Australia</t>
  </si>
  <si>
    <t xml:space="preserve">      Western Australia</t>
  </si>
  <si>
    <t xml:space="preserve">             Total for Western Australia</t>
  </si>
  <si>
    <t>Capital City Regions</t>
  </si>
  <si>
    <t xml:space="preserve">             Adelaide, South Australia</t>
  </si>
  <si>
    <t xml:space="preserve">             Brisbane, Queensland</t>
  </si>
  <si>
    <t xml:space="preserve">             Canberra, Australian Capital Territory</t>
  </si>
  <si>
    <t xml:space="preserve">             Darwin, Northern Territory</t>
  </si>
  <si>
    <t xml:space="preserve">             Experience Perth, Western Australia</t>
  </si>
  <si>
    <t xml:space="preserve">             Gold Coast, Queensland</t>
  </si>
  <si>
    <t xml:space="preserve">             Hobart and the South, Tasmania</t>
  </si>
  <si>
    <t xml:space="preserve">             Melbourne, Victoria</t>
  </si>
  <si>
    <t xml:space="preserve">             Sydney, New South Wales</t>
  </si>
  <si>
    <t xml:space="preserve">             Total for Capital City Regions</t>
  </si>
  <si>
    <t>Tourism Regions</t>
  </si>
  <si>
    <t xml:space="preserve">             Canberra</t>
  </si>
  <si>
    <t xml:space="preserve">             Sydney</t>
  </si>
  <si>
    <t xml:space="preserve">             Blue Mountains</t>
  </si>
  <si>
    <t xml:space="preserve">             Capital Country</t>
  </si>
  <si>
    <t xml:space="preserve">             Central Coast</t>
  </si>
  <si>
    <t xml:space="preserve">             Central NSW</t>
  </si>
  <si>
    <t xml:space="preserve">             Hunter</t>
  </si>
  <si>
    <t xml:space="preserve">             New England North West</t>
  </si>
  <si>
    <t xml:space="preserve">             North Coast NSW</t>
  </si>
  <si>
    <t xml:space="preserve">             Outback NSW</t>
  </si>
  <si>
    <t xml:space="preserve">             Riverina</t>
  </si>
  <si>
    <t xml:space="preserve">             Snowy Mountains</t>
  </si>
  <si>
    <t xml:space="preserve">             South Coast</t>
  </si>
  <si>
    <t xml:space="preserve">             The Murray</t>
  </si>
  <si>
    <t xml:space="preserve">             Darwin</t>
  </si>
  <si>
    <t xml:space="preserve">             Alice Springs</t>
  </si>
  <si>
    <t xml:space="preserve">             Barkly</t>
  </si>
  <si>
    <t xml:space="preserve">             Katherine Daly</t>
  </si>
  <si>
    <t xml:space="preserve">             Lasseter</t>
  </si>
  <si>
    <t xml:space="preserve">             Litchfield Kakadu Arnhem</t>
  </si>
  <si>
    <t xml:space="preserve">             MacDonnell</t>
  </si>
  <si>
    <t xml:space="preserve">             Brisbane</t>
  </si>
  <si>
    <t xml:space="preserve">             Gold Coast</t>
  </si>
  <si>
    <t xml:space="preserve">             Bundaberg</t>
  </si>
  <si>
    <t xml:space="preserve">             Capricorn</t>
  </si>
  <si>
    <t xml:space="preserve">             Fraser Coast</t>
  </si>
  <si>
    <t xml:space="preserve">             Gladstone</t>
  </si>
  <si>
    <t xml:space="preserve">             Mackay</t>
  </si>
  <si>
    <t xml:space="preserve">             Outback Queensland</t>
  </si>
  <si>
    <t xml:space="preserve">             Southern Queensland Country</t>
  </si>
  <si>
    <t xml:space="preserve">             Sunshine Coast</t>
  </si>
  <si>
    <t xml:space="preserve">             Townsville</t>
  </si>
  <si>
    <t xml:space="preserve">             Tropical North Queensland</t>
  </si>
  <si>
    <t xml:space="preserve">             Whitsundays</t>
  </si>
  <si>
    <t xml:space="preserve">             Adelaide</t>
  </si>
  <si>
    <t xml:space="preserve">             Adelaide Hills</t>
  </si>
  <si>
    <t xml:space="preserve">             Barossa</t>
  </si>
  <si>
    <t xml:space="preserve">             Clare Valley</t>
  </si>
  <si>
    <t xml:space="preserve">             Eyre Peninsula</t>
  </si>
  <si>
    <t xml:space="preserve">             Fleurieu Peninsula</t>
  </si>
  <si>
    <t xml:space="preserve">             Flinders Ranges and Outback</t>
  </si>
  <si>
    <t xml:space="preserve">             Kangaroo Island</t>
  </si>
  <si>
    <t xml:space="preserve">             Limestone Coast</t>
  </si>
  <si>
    <t xml:space="preserve">             Murray River, Lakes and Coorong</t>
  </si>
  <si>
    <t xml:space="preserve">             Riverland</t>
  </si>
  <si>
    <t xml:space="preserve">             Yorke Peninsula</t>
  </si>
  <si>
    <t xml:space="preserve">             Hobart and the South</t>
  </si>
  <si>
    <t xml:space="preserve">             East Coast</t>
  </si>
  <si>
    <t xml:space="preserve">             Launceston and the North</t>
  </si>
  <si>
    <t xml:space="preserve">             North West</t>
  </si>
  <si>
    <t xml:space="preserve">             West Coast</t>
  </si>
  <si>
    <t xml:space="preserve">             Melbourne</t>
  </si>
  <si>
    <t xml:space="preserve">             Ballarat</t>
  </si>
  <si>
    <t xml:space="preserve">             Bendigo Loddon</t>
  </si>
  <si>
    <t xml:space="preserve">             Central Highlands</t>
  </si>
  <si>
    <t xml:space="preserve">             Central Murray</t>
  </si>
  <si>
    <t xml:space="preserve">             Geelong and the Bellarine</t>
  </si>
  <si>
    <t xml:space="preserve">             Gippsland</t>
  </si>
  <si>
    <t xml:space="preserve">             Goulburn</t>
  </si>
  <si>
    <t xml:space="preserve">             Great Ocean Road</t>
  </si>
  <si>
    <t xml:space="preserve">             High Country</t>
  </si>
  <si>
    <t xml:space="preserve">             Lakes</t>
  </si>
  <si>
    <t xml:space="preserve">             Macedon</t>
  </si>
  <si>
    <t xml:space="preserve">             Mallee</t>
  </si>
  <si>
    <t xml:space="preserve">             Melbourne East</t>
  </si>
  <si>
    <t xml:space="preserve">             Murray East</t>
  </si>
  <si>
    <t xml:space="preserve">             Peninsula</t>
  </si>
  <si>
    <t xml:space="preserve">             Phillip Island</t>
  </si>
  <si>
    <t xml:space="preserve">             Spa Country</t>
  </si>
  <si>
    <t xml:space="preserve">             Upper Yarra</t>
  </si>
  <si>
    <t xml:space="preserve">             Western Grampians</t>
  </si>
  <si>
    <t xml:space="preserve">             Wimmera</t>
  </si>
  <si>
    <t xml:space="preserve">             Experience Perth</t>
  </si>
  <si>
    <t xml:space="preserve">             Australia's Coral Coast</t>
  </si>
  <si>
    <t xml:space="preserve">             Australia's Golden Outback</t>
  </si>
  <si>
    <t xml:space="preserve">             Australia's North West</t>
  </si>
  <si>
    <t xml:space="preserve">             Australia's South West</t>
  </si>
  <si>
    <t>For the year of: July 2018 - June 2019</t>
  </si>
  <si>
    <t>Australian Accommodation Monitor – Summary</t>
  </si>
  <si>
    <t>Date Created: September 23,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</si>
</sst>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 yy"/>
    <numFmt numFmtId="165" formatCode="_(#,##0_);_(\-#,##0_)"/>
    <numFmt numFmtId="166" formatCode="_(#,##0.00_);_(\-#,##0.00_)"/>
    <numFmt numFmtId="167" formatCode="_(#,##0.0_);_(\-#,##0.0_)"/>
    <numFmt numFmtId="168" formatCode="_(* #,##0_);_(* \(#,##0\)"/>
    <numFmt numFmtId="169" formatCode="00000"/>
    <numFmt numFmtId="170" formatCode="#,##0;[Black]\-#,##0"/>
    <numFmt numFmtId="171" formatCode="#,##0.0;[Black]\-#,##0.0"/>
    <numFmt numFmtId="172" formatCode="#,##0.00;[Black]\-#,##0.00"/>
  </numFmts>
  <fonts count="31" x14ac:knownFonts="1">
    <font>
      <sz val="10"/>
      <name val="Arial"/>
    </font>
    <font>
      <sz val="11"/>
      <color theme="1"/>
      <name val="Calibri"/>
      <family val="2"/>
      <scheme val="minor"/>
    </font>
    <font>
      <u/>
      <sz val="10"/>
      <color indexed="36"/>
      <name val="Arial"/>
      <family val="2"/>
    </font>
    <font>
      <b/>
      <sz val="10"/>
      <name val="Arial"/>
      <family val="2"/>
    </font>
    <font>
      <u/>
      <sz val="10"/>
      <color indexed="39"/>
      <name val="Arial"/>
      <family val="2"/>
    </font>
    <font>
      <sz val="10"/>
      <color indexed="9"/>
      <name val="Arial"/>
      <family val="2"/>
    </font>
    <font>
      <sz val="24"/>
      <color indexed="9"/>
      <name val="Arial"/>
      <family val="2"/>
    </font>
    <font>
      <b/>
      <sz val="11"/>
      <color indexed="9"/>
      <name val="Arial"/>
      <family val="2"/>
    </font>
    <font>
      <sz val="10"/>
      <name val="Arial"/>
      <family val="2"/>
    </font>
    <font>
      <sz val="11"/>
      <color rgb="FFFF0000"/>
      <name val="Calibri"/>
      <family val="2"/>
      <scheme val="minor"/>
    </font>
    <font>
      <sz val="9"/>
      <color indexed="9"/>
      <name val="Arial"/>
      <family val="2"/>
    </font>
    <font>
      <sz val="12"/>
      <name val="Arial"/>
      <family val="2"/>
    </font>
    <font>
      <sz val="19"/>
      <color indexed="9"/>
      <name val="Arial"/>
      <family val="2"/>
    </font>
    <font>
      <b/>
      <sz val="14"/>
      <color indexed="9"/>
      <name val="Arial"/>
      <family val="2"/>
    </font>
    <font>
      <sz val="9"/>
      <name val="Arial"/>
      <family val="2"/>
    </font>
    <font>
      <sz val="9"/>
      <color theme="0"/>
      <name val="Arial"/>
      <family val="2"/>
    </font>
    <font>
      <sz val="9"/>
      <color indexed="62"/>
      <name val="Arial"/>
      <family val="2"/>
    </font>
    <font>
      <sz val="8"/>
      <color indexed="9"/>
      <name val="Arial"/>
      <family val="2"/>
    </font>
    <font>
      <b/>
      <sz val="18"/>
      <color theme="1"/>
      <name val="Arial"/>
      <family val="2"/>
    </font>
    <font>
      <sz val="18"/>
      <color theme="1"/>
      <name val="Arial"/>
      <family val="2"/>
    </font>
    <font>
      <b/>
      <sz val="11"/>
      <color theme="1"/>
      <name val="Arial"/>
      <family val="2"/>
    </font>
    <font>
      <sz val="11"/>
      <color theme="1"/>
      <name val="Arial"/>
      <family val="2"/>
    </font>
    <font>
      <u/>
      <sz val="11"/>
      <color theme="10"/>
      <name val="Calibri"/>
      <family val="2"/>
      <scheme val="minor"/>
    </font>
    <font>
      <sz val="11"/>
      <name val="Arial"/>
      <family val="2"/>
    </font>
    <font>
      <u/>
      <sz val="11"/>
      <name val="Arial"/>
      <family val="2"/>
    </font>
    <font>
      <b/>
      <sz val="10"/>
      <color rgb="FFFFFFFF"/>
      <name val="Arial"/>
    </font>
    <font>
      <sz val="9"/>
      <color rgb="FFFFFFFF"/>
      <name val="Arial"/>
      <family val="2"/>
    </font>
    <font>
      <sz val="18"/>
      <color rgb="FFFE5000"/>
      <name val="Arial"/>
    </font>
    <font>
      <b/>
      <i/>
      <sz val="10"/>
      <name val="Arial"/>
    </font>
    <font>
      <b/>
      <sz val="10"/>
      <name val="Arial"/>
    </font>
    <font>
      <sz val="8"/>
      <name val="Arial"/>
    </font>
  </fonts>
  <fills count="17">
    <fill>
      <patternFill patternType="none"/>
    </fill>
    <fill>
      <patternFill patternType="gray125"/>
    </fill>
    <fill>
      <patternFill patternType="solid">
        <fgColor indexed="59"/>
      </patternFill>
    </fill>
    <fill>
      <patternFill patternType="solid">
        <fgColor indexed="9"/>
      </patternFill>
    </fill>
    <fill>
      <patternFill patternType="solid">
        <fgColor indexed="63"/>
      </patternFill>
    </fill>
    <fill>
      <patternFill patternType="solid">
        <fgColor indexed="37"/>
      </patternFill>
    </fill>
    <fill>
      <patternFill patternType="solid">
        <fgColor indexed="55"/>
      </patternFill>
    </fill>
    <fill>
      <patternFill patternType="solid">
        <fgColor indexed="46"/>
      </patternFill>
    </fill>
    <fill>
      <patternFill patternType="solid">
        <fgColor indexed="31"/>
      </patternFill>
    </fill>
    <fill>
      <patternFill patternType="solid">
        <fgColor indexed="22"/>
      </patternFill>
    </fill>
    <fill>
      <patternFill patternType="solid">
        <fgColor indexed="56"/>
      </patternFill>
    </fill>
    <fill>
      <patternFill patternType="solid">
        <fgColor indexed="62"/>
      </patternFill>
    </fill>
    <fill>
      <patternFill patternType="solid">
        <fgColor indexed="57"/>
      </patternFill>
    </fill>
    <fill>
      <patternFill patternType="solid">
        <fgColor rgb="FFFE5000"/>
      </patternFill>
    </fill>
    <fill>
      <patternFill patternType="solid">
        <fgColor theme="0"/>
      </patternFill>
    </fill>
    <fill>
      <patternFill patternType="solid">
        <fgColor rgb="FFFE5000"/>
      </patternFill>
    </fill>
    <fill>
      <patternFill patternType="solid">
        <fgColor rgb="FFE3E3E3"/>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ck">
        <color indexed="22"/>
      </right>
      <top/>
      <bottom/>
      <diagonal/>
    </border>
    <border>
      <left/>
      <right style="thick">
        <color indexed="22"/>
      </right>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style="thin">
        <color rgb="FFFFFFFF"/>
      </top>
      <bottom/>
      <diagonal/>
    </border>
    <border>
      <left style="thin">
        <color rgb="FF000000"/>
      </left>
      <right/>
      <top style="thin">
        <color rgb="FFFFFFFF"/>
      </top>
      <bottom/>
      <diagonal/>
    </border>
    <border>
      <left/>
      <right/>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s>
  <cellStyleXfs count="640">
    <xf numFmtId="0" fontId="0" fillId="0" borderId="0"/>
    <xf numFmtId="0" fontId="8" fillId="0" borderId="0"/>
    <xf numFmtId="0" fontId="8" fillId="0" borderId="0"/>
    <xf numFmtId="43" fontId="8" fillId="0" borderId="0" applyBorder="0"/>
    <xf numFmtId="43" fontId="8" fillId="0" borderId="0" applyBorder="0"/>
    <xf numFmtId="41" fontId="8" fillId="0" borderId="0" applyBorder="0"/>
    <xf numFmtId="41" fontId="8" fillId="0" borderId="0" applyBorder="0"/>
    <xf numFmtId="44" fontId="8" fillId="0" borderId="0" applyBorder="0"/>
    <xf numFmtId="44" fontId="8" fillId="0" borderId="0" applyBorder="0"/>
    <xf numFmtId="42" fontId="8" fillId="0" borderId="0" applyBorder="0"/>
    <xf numFmtId="42"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9" fontId="8" fillId="0" borderId="0" applyBorder="0"/>
    <xf numFmtId="0" fontId="2" fillId="0" borderId="0" applyNumberFormat="0" applyBorder="0"/>
    <xf numFmtId="0" fontId="2" fillId="0" borderId="0" applyNumberFormat="0" applyBorder="0"/>
    <xf numFmtId="0" fontId="4"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0" fontId="8" fillId="0" borderId="0"/>
    <xf numFmtId="0" fontId="8" fillId="0" borderId="0"/>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8" fillId="3" borderId="9" applyNumberFormat="0"/>
    <xf numFmtId="0" fontId="8" fillId="3" borderId="13" applyNumberFormat="0"/>
    <xf numFmtId="0" fontId="8" fillId="3" borderId="14" applyNumberFormat="0"/>
    <xf numFmtId="0" fontId="8" fillId="3" borderId="7" applyNumberFormat="0"/>
    <xf numFmtId="0" fontId="8" fillId="3" borderId="11" applyNumberFormat="0"/>
    <xf numFmtId="0" fontId="8" fillId="3" borderId="8" applyNumberFormat="0"/>
    <xf numFmtId="0" fontId="8" fillId="3" borderId="10" applyNumberFormat="0"/>
    <xf numFmtId="0" fontId="6" fillId="2" borderId="0" applyNumberFormat="0" applyBorder="0">
      <alignment horizontal="center" wrapText="1"/>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9" applyNumberFormat="0">
      <alignment horizontal="right"/>
    </xf>
    <xf numFmtId="0" fontId="8" fillId="7" borderId="9" applyNumberFormat="0">
      <alignment horizontal="right"/>
    </xf>
    <xf numFmtId="0" fontId="8" fillId="3" borderId="9" applyNumberFormat="0">
      <alignment horizontal="center"/>
    </xf>
    <xf numFmtId="0" fontId="8" fillId="7" borderId="9" applyNumberFormat="0">
      <alignment horizontal="center"/>
    </xf>
    <xf numFmtId="0" fontId="8" fillId="0" borderId="6" applyNumberFormat="0"/>
    <xf numFmtId="0" fontId="8" fillId="0" borderId="9" applyNumberFormat="0"/>
    <xf numFmtId="0" fontId="8" fillId="0" borderId="14" applyNumberFormat="0"/>
    <xf numFmtId="169" fontId="8" fillId="7" borderId="9">
      <alignment horizontal="left"/>
    </xf>
    <xf numFmtId="169" fontId="8" fillId="3" borderId="9">
      <alignment horizontal="left"/>
    </xf>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5" fontId="8" fillId="0" borderId="9"/>
    <xf numFmtId="165" fontId="8" fillId="0" borderId="0" applyBorder="0"/>
    <xf numFmtId="165" fontId="8" fillId="0" borderId="10"/>
    <xf numFmtId="165" fontId="8" fillId="8" borderId="9"/>
    <xf numFmtId="165" fontId="8" fillId="8" borderId="0" applyBorder="0"/>
    <xf numFmtId="165" fontId="8" fillId="8" borderId="10"/>
    <xf numFmtId="166" fontId="8" fillId="0" borderId="10"/>
    <xf numFmtId="166" fontId="8" fillId="0" borderId="0" applyBorder="0"/>
    <xf numFmtId="166" fontId="8" fillId="8" borderId="0" applyBorder="0"/>
    <xf numFmtId="166" fontId="8" fillId="8" borderId="10"/>
    <xf numFmtId="166" fontId="8" fillId="8" borderId="9"/>
    <xf numFmtId="166" fontId="8" fillId="0" borderId="9"/>
    <xf numFmtId="167" fontId="8" fillId="0" borderId="10"/>
    <xf numFmtId="167" fontId="8" fillId="0" borderId="0" applyBorder="0"/>
    <xf numFmtId="167" fontId="8" fillId="8" borderId="0" applyBorder="0"/>
    <xf numFmtId="167" fontId="8" fillId="8" borderId="10"/>
    <xf numFmtId="167" fontId="8" fillId="8" borderId="9"/>
    <xf numFmtId="167" fontId="8" fillId="0" borderId="9"/>
    <xf numFmtId="0" fontId="3" fillId="0" borderId="9" applyNumberFormat="0">
      <alignment horizontal="right"/>
    </xf>
    <xf numFmtId="0" fontId="3" fillId="8" borderId="9" applyNumberFormat="0">
      <alignment horizontal="right"/>
    </xf>
    <xf numFmtId="165" fontId="8" fillId="0" borderId="13"/>
    <xf numFmtId="165" fontId="8" fillId="0" borderId="14"/>
    <xf numFmtId="165" fontId="8" fillId="0" borderId="15"/>
    <xf numFmtId="166" fontId="8" fillId="0" borderId="13"/>
    <xf numFmtId="166" fontId="8" fillId="0" borderId="14"/>
    <xf numFmtId="166" fontId="8" fillId="0" borderId="15"/>
    <xf numFmtId="167" fontId="8" fillId="0" borderId="13"/>
    <xf numFmtId="167" fontId="8" fillId="0" borderId="14"/>
    <xf numFmtId="167" fontId="8" fillId="0" borderId="15"/>
    <xf numFmtId="0" fontId="8" fillId="3" borderId="3" applyNumberFormat="0"/>
    <xf numFmtId="0" fontId="8" fillId="3" borderId="3" applyNumberFormat="0"/>
    <xf numFmtId="0" fontId="8" fillId="9" borderId="3" applyNumberFormat="0"/>
    <xf numFmtId="0" fontId="8" fillId="4" borderId="3" applyNumberFormat="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7" fontId="8" fillId="0" borderId="10"/>
    <xf numFmtId="167" fontId="8" fillId="0" borderId="0" applyBorder="0"/>
    <xf numFmtId="167" fontId="8" fillId="8" borderId="0" applyBorder="0"/>
    <xf numFmtId="167" fontId="8" fillId="8" borderId="10"/>
    <xf numFmtId="167" fontId="8" fillId="8" borderId="9"/>
    <xf numFmtId="167" fontId="8" fillId="0" borderId="9"/>
    <xf numFmtId="0" fontId="3" fillId="0" borderId="9" applyNumberFormat="0">
      <alignment horizontal="right"/>
    </xf>
    <xf numFmtId="0" fontId="3" fillId="8" borderId="9" applyNumberFormat="0">
      <alignment horizontal="right"/>
    </xf>
    <xf numFmtId="167" fontId="8" fillId="0" borderId="13"/>
    <xf numFmtId="167" fontId="8" fillId="0" borderId="14"/>
    <xf numFmtId="167" fontId="8" fillId="0" borderId="15"/>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7" fillId="4" borderId="1" applyNumberFormat="0"/>
    <xf numFmtId="167" fontId="8" fillId="0" borderId="10"/>
    <xf numFmtId="167" fontId="8" fillId="0" borderId="0" applyBorder="0"/>
    <xf numFmtId="167" fontId="8" fillId="8" borderId="0" applyBorder="0"/>
    <xf numFmtId="167" fontId="8" fillId="8" borderId="10"/>
    <xf numFmtId="167" fontId="8" fillId="8" borderId="9"/>
    <xf numFmtId="167" fontId="8" fillId="0" borderId="9"/>
    <xf numFmtId="0" fontId="3" fillId="0" borderId="9" applyNumberFormat="0">
      <alignment horizontal="right"/>
    </xf>
    <xf numFmtId="0" fontId="3" fillId="8" borderId="9" applyNumberFormat="0">
      <alignment horizontal="right"/>
    </xf>
    <xf numFmtId="0" fontId="8" fillId="0" borderId="6" applyNumberFormat="0"/>
    <xf numFmtId="165" fontId="8" fillId="0" borderId="10"/>
    <xf numFmtId="165" fontId="8" fillId="8" borderId="9"/>
    <xf numFmtId="165" fontId="8" fillId="8" borderId="0" applyBorder="0"/>
    <xf numFmtId="165" fontId="8" fillId="8" borderId="10"/>
    <xf numFmtId="166" fontId="8" fillId="0" borderId="10"/>
    <xf numFmtId="166" fontId="8" fillId="0" borderId="0" applyBorder="0"/>
    <xf numFmtId="166" fontId="8" fillId="8" borderId="0" applyBorder="0"/>
    <xf numFmtId="166" fontId="8" fillId="8" borderId="10"/>
    <xf numFmtId="166" fontId="8" fillId="8" borderId="9"/>
    <xf numFmtId="166" fontId="8" fillId="0" borderId="9"/>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6" borderId="0" applyNumberFormat="0" applyBorder="0"/>
    <xf numFmtId="0" fontId="8" fillId="0" borderId="6" applyNumberFormat="0"/>
    <xf numFmtId="0" fontId="8" fillId="0" borderId="9" applyNumberFormat="0"/>
    <xf numFmtId="165" fontId="8" fillId="0" borderId="14"/>
    <xf numFmtId="165" fontId="8" fillId="0" borderId="15"/>
    <xf numFmtId="166" fontId="8" fillId="0" borderId="13"/>
    <xf numFmtId="166" fontId="8" fillId="0" borderId="14"/>
    <xf numFmtId="166" fontId="8" fillId="0" borderId="15"/>
    <xf numFmtId="167" fontId="8" fillId="0" borderId="13"/>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166" fontId="8" fillId="0" borderId="10"/>
    <xf numFmtId="166" fontId="8" fillId="0" borderId="0" applyBorder="0"/>
    <xf numFmtId="166" fontId="8" fillId="8" borderId="0" applyBorder="0"/>
    <xf numFmtId="166" fontId="8" fillId="8" borderId="10"/>
    <xf numFmtId="167" fontId="8" fillId="0" borderId="10"/>
    <xf numFmtId="167" fontId="8" fillId="0" borderId="0" applyBorder="0"/>
    <xf numFmtId="167" fontId="8" fillId="8" borderId="0" applyBorder="0"/>
    <xf numFmtId="167" fontId="8" fillId="8" borderId="10"/>
    <xf numFmtId="0" fontId="3" fillId="0" borderId="9" applyNumberFormat="0">
      <alignment horizontal="right"/>
    </xf>
    <xf numFmtId="0" fontId="3" fillId="8" borderId="9" applyNumberFormat="0">
      <alignment horizontal="right"/>
    </xf>
    <xf numFmtId="0" fontId="8" fillId="0" borderId="6" applyNumberFormat="0"/>
    <xf numFmtId="0" fontId="8" fillId="6" borderId="0" applyNumberFormat="0" applyBorder="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7" fontId="8" fillId="0" borderId="10"/>
    <xf numFmtId="167" fontId="8" fillId="0" borderId="0" applyBorder="0"/>
    <xf numFmtId="167" fontId="8" fillId="8" borderId="0" applyBorder="0"/>
    <xf numFmtId="167" fontId="8" fillId="8" borderId="10"/>
    <xf numFmtId="167" fontId="8" fillId="8" borderId="9"/>
    <xf numFmtId="167" fontId="8" fillId="0" borderId="9"/>
    <xf numFmtId="0" fontId="3" fillId="0" borderId="9" applyNumberFormat="0">
      <alignment horizontal="right"/>
    </xf>
    <xf numFmtId="0" fontId="3" fillId="8" borderId="9" applyNumberFormat="0">
      <alignment horizontal="right"/>
    </xf>
    <xf numFmtId="167" fontId="8" fillId="0" borderId="13"/>
    <xf numFmtId="167" fontId="8" fillId="0" borderId="14"/>
    <xf numFmtId="167" fontId="8" fillId="0" borderId="15"/>
    <xf numFmtId="167" fontId="8" fillId="0" borderId="15"/>
    <xf numFmtId="164" fontId="3" fillId="0" borderId="9">
      <alignment horizontal="right"/>
    </xf>
    <xf numFmtId="164" fontId="3" fillId="8" borderId="9">
      <alignment horizontal="right"/>
    </xf>
    <xf numFmtId="166" fontId="8" fillId="0" borderId="9"/>
    <xf numFmtId="166" fontId="8" fillId="8" borderId="9"/>
    <xf numFmtId="167" fontId="8" fillId="0" borderId="10"/>
    <xf numFmtId="167" fontId="8" fillId="8" borderId="10"/>
    <xf numFmtId="168" fontId="8" fillId="0" borderId="9"/>
    <xf numFmtId="165" fontId="8" fillId="8" borderId="9"/>
    <xf numFmtId="168" fontId="8" fillId="0" borderId="10"/>
    <xf numFmtId="168" fontId="8" fillId="8" borderId="10"/>
    <xf numFmtId="0" fontId="8" fillId="0" borderId="6" applyNumberFormat="0"/>
    <xf numFmtId="167" fontId="8" fillId="0" borderId="9"/>
    <xf numFmtId="167" fontId="8" fillId="8" borderId="9"/>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3" fillId="0" borderId="9" applyNumberFormat="0">
      <alignment horizontal="right"/>
    </xf>
    <xf numFmtId="0" fontId="3" fillId="8" borderId="9" applyNumberFormat="0">
      <alignment horizontal="right"/>
    </xf>
    <xf numFmtId="166" fontId="8" fillId="0" borderId="9"/>
    <xf numFmtId="166" fontId="8" fillId="8" borderId="9"/>
    <xf numFmtId="167" fontId="8" fillId="0" borderId="10"/>
    <xf numFmtId="167" fontId="8" fillId="8" borderId="10"/>
    <xf numFmtId="168" fontId="8" fillId="0" borderId="9"/>
    <xf numFmtId="165" fontId="8" fillId="8" borderId="9"/>
    <xf numFmtId="168" fontId="8" fillId="0" borderId="10"/>
    <xf numFmtId="168" fontId="8" fillId="8" borderId="10"/>
    <xf numFmtId="0" fontId="8" fillId="0" borderId="6" applyNumberFormat="0"/>
    <xf numFmtId="167" fontId="8" fillId="0" borderId="9"/>
    <xf numFmtId="167" fontId="8" fillId="8" borderId="9"/>
    <xf numFmtId="167" fontId="5" fillId="6" borderId="9"/>
    <xf numFmtId="167" fontId="5" fillId="6" borderId="10"/>
    <xf numFmtId="166" fontId="5" fillId="6" borderId="9"/>
    <xf numFmtId="165" fontId="5" fillId="6" borderId="9"/>
    <xf numFmtId="165" fontId="5" fillId="6" borderId="10"/>
    <xf numFmtId="0" fontId="5" fillId="6" borderId="9" applyNumberFormat="0">
      <alignment horizontal="right"/>
    </xf>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5" fontId="8" fillId="0" borderId="0" applyBorder="0"/>
    <xf numFmtId="165" fontId="8" fillId="0" borderId="10"/>
    <xf numFmtId="165" fontId="8" fillId="8" borderId="0" applyBorder="0"/>
    <xf numFmtId="165" fontId="8" fillId="8" borderId="10"/>
    <xf numFmtId="166" fontId="8" fillId="0" borderId="10"/>
    <xf numFmtId="166" fontId="8" fillId="0" borderId="0" applyBorder="0"/>
    <xf numFmtId="0" fontId="8" fillId="3" borderId="9" applyNumberFormat="0">
      <alignment horizontal="left"/>
    </xf>
    <xf numFmtId="0" fontId="8" fillId="8" borderId="9" applyNumberFormat="0">
      <alignment horizontal="left"/>
    </xf>
    <xf numFmtId="0" fontId="8" fillId="3" borderId="9" applyNumberFormat="0">
      <alignment horizontal="right"/>
    </xf>
    <xf numFmtId="0" fontId="6" fillId="2" borderId="0" applyNumberFormat="0" applyBorder="0">
      <alignment horizontal="center" wrapText="1"/>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69" fontId="8" fillId="8" borderId="9">
      <alignment horizontal="left"/>
    </xf>
    <xf numFmtId="169" fontId="8" fillId="3" borderId="9">
      <alignment horizontal="left"/>
    </xf>
    <xf numFmtId="167" fontId="8" fillId="3" borderId="15"/>
    <xf numFmtId="0" fontId="7" fillId="10" borderId="1" applyNumberFormat="0"/>
    <xf numFmtId="0" fontId="3" fillId="3" borderId="13" applyNumberFormat="0">
      <alignment horizontal="right"/>
    </xf>
    <xf numFmtId="0" fontId="3" fillId="3" borderId="14" applyNumberFormat="0">
      <alignment horizontal="right"/>
    </xf>
    <xf numFmtId="0" fontId="3" fillId="3" borderId="15" applyNumberFormat="0">
      <alignment horizontal="right"/>
    </xf>
    <xf numFmtId="0" fontId="3" fillId="4" borderId="9" applyNumberFormat="0">
      <alignment horizontal="right"/>
    </xf>
    <xf numFmtId="0" fontId="3" fillId="3" borderId="9" applyNumberFormat="0">
      <alignment horizontal="right"/>
    </xf>
    <xf numFmtId="0" fontId="6" fillId="2" borderId="0" applyNumberFormat="0" applyBorder="0">
      <alignment horizontal="center" wrapText="1"/>
    </xf>
    <xf numFmtId="0" fontId="6" fillId="2" borderId="0" applyNumberFormat="0" applyBorder="0">
      <alignment horizontal="center" wrapText="1"/>
    </xf>
    <xf numFmtId="166" fontId="8" fillId="4" borderId="10"/>
    <xf numFmtId="166" fontId="8" fillId="4" borderId="9"/>
    <xf numFmtId="166" fontId="8" fillId="3" borderId="0"/>
    <xf numFmtId="166" fontId="8" fillId="3" borderId="10"/>
    <xf numFmtId="166" fontId="8" fillId="3" borderId="9"/>
    <xf numFmtId="166" fontId="8" fillId="3" borderId="13"/>
    <xf numFmtId="166" fontId="8" fillId="3" borderId="14"/>
    <xf numFmtId="166" fontId="8" fillId="3" borderId="15"/>
    <xf numFmtId="0" fontId="8" fillId="3" borderId="2" applyNumberFormat="0"/>
    <xf numFmtId="0" fontId="8" fillId="3" borderId="3" applyNumberFormat="0"/>
    <xf numFmtId="0" fontId="8" fillId="3" borderId="4" applyNumberFormat="0"/>
    <xf numFmtId="0" fontId="8" fillId="3" borderId="5" applyNumberFormat="0"/>
    <xf numFmtId="0" fontId="8" fillId="9" borderId="2" applyNumberFormat="0"/>
    <xf numFmtId="0" fontId="8" fillId="9" borderId="3" applyNumberFormat="0"/>
    <xf numFmtId="0" fontId="8" fillId="9" borderId="4" applyNumberFormat="0"/>
    <xf numFmtId="0" fontId="8" fillId="9" borderId="5" applyNumberFormat="0"/>
    <xf numFmtId="164" fontId="3" fillId="0" borderId="9">
      <alignment horizontal="right"/>
    </xf>
    <xf numFmtId="164" fontId="3" fillId="8" borderId="9">
      <alignment horizontal="right"/>
    </xf>
    <xf numFmtId="166" fontId="8" fillId="0" borderId="9"/>
    <xf numFmtId="166" fontId="8" fillId="8" borderId="9"/>
    <xf numFmtId="167" fontId="8" fillId="0" borderId="10"/>
    <xf numFmtId="167" fontId="8" fillId="8" borderId="10"/>
    <xf numFmtId="168" fontId="8" fillId="0" borderId="9"/>
    <xf numFmtId="165" fontId="8" fillId="8" borderId="9"/>
    <xf numFmtId="168" fontId="8" fillId="0" borderId="10"/>
    <xf numFmtId="168" fontId="8" fillId="8" borderId="10"/>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3" fillId="0" borderId="9" applyNumberFormat="0">
      <alignment horizontal="right"/>
    </xf>
    <xf numFmtId="0" fontId="3" fillId="8" borderId="9" applyNumberFormat="0">
      <alignment horizontal="right"/>
    </xf>
    <xf numFmtId="166" fontId="8" fillId="0" borderId="9"/>
    <xf numFmtId="166" fontId="8" fillId="8" borderId="9"/>
    <xf numFmtId="167" fontId="8" fillId="0" borderId="10"/>
    <xf numFmtId="167" fontId="8" fillId="8" borderId="10"/>
    <xf numFmtId="168" fontId="8" fillId="0" borderId="9"/>
    <xf numFmtId="165" fontId="8" fillId="8" borderId="9"/>
    <xf numFmtId="168" fontId="8" fillId="0" borderId="10"/>
    <xf numFmtId="168" fontId="8" fillId="8" borderId="10"/>
    <xf numFmtId="0" fontId="8" fillId="0" borderId="6" applyNumberFormat="0"/>
    <xf numFmtId="167" fontId="8" fillId="0" borderId="9"/>
    <xf numFmtId="167" fontId="8" fillId="8" borderId="9"/>
    <xf numFmtId="167" fontId="5" fillId="6" borderId="9"/>
    <xf numFmtId="167" fontId="5" fillId="6" borderId="10"/>
    <xf numFmtId="166" fontId="5" fillId="6" borderId="9"/>
    <xf numFmtId="165" fontId="5" fillId="6" borderId="9"/>
    <xf numFmtId="165" fontId="5" fillId="6" borderId="10"/>
    <xf numFmtId="0" fontId="5" fillId="6" borderId="9" applyNumberFormat="0">
      <alignment horizontal="right"/>
    </xf>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69" fontId="8" fillId="8" borderId="9">
      <alignment horizontal="left"/>
    </xf>
    <xf numFmtId="169" fontId="8" fillId="3" borderId="9">
      <alignment horizontal="left"/>
    </xf>
    <xf numFmtId="0" fontId="8" fillId="0" borderId="1" applyNumberFormat="0">
      <alignment horizontal="center"/>
    </xf>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9" borderId="2" applyNumberFormat="0"/>
    <xf numFmtId="0" fontId="8" fillId="4" borderId="2" applyNumberFormat="0"/>
    <xf numFmtId="0" fontId="8" fillId="9" borderId="3" applyNumberFormat="0"/>
    <xf numFmtId="0" fontId="8" fillId="4" borderId="3" applyNumberFormat="0"/>
    <xf numFmtId="0" fontId="8" fillId="9" borderId="4" applyNumberFormat="0"/>
    <xf numFmtId="0" fontId="8" fillId="4" borderId="4" applyNumberFormat="0"/>
    <xf numFmtId="0" fontId="8" fillId="9" borderId="5" applyNumberFormat="0"/>
    <xf numFmtId="0" fontId="8" fillId="4" borderId="5" applyNumberFormat="0"/>
    <xf numFmtId="167" fontId="5" fillId="6" borderId="10">
      <alignment horizontal="right"/>
    </xf>
    <xf numFmtId="166" fontId="5" fillId="6" borderId="9">
      <alignment horizontal="right"/>
    </xf>
    <xf numFmtId="165" fontId="5" fillId="6" borderId="9">
      <alignment horizontal="right"/>
    </xf>
    <xf numFmtId="165" fontId="5" fillId="6" borderId="10">
      <alignment horizontal="right"/>
    </xf>
    <xf numFmtId="0" fontId="8" fillId="4" borderId="9" applyNumberFormat="0">
      <alignment horizontal="center"/>
    </xf>
    <xf numFmtId="0" fontId="8" fillId="0" borderId="6" applyNumberFormat="0"/>
    <xf numFmtId="0" fontId="8" fillId="4" borderId="9" applyNumberFormat="0">
      <alignment horizontal="left"/>
    </xf>
    <xf numFmtId="0" fontId="8" fillId="0" borderId="7" applyNumberFormat="0"/>
    <xf numFmtId="169" fontId="8" fillId="4" borderId="9">
      <alignment horizontal="left"/>
    </xf>
    <xf numFmtId="0" fontId="8" fillId="0" borderId="9" applyNumberFormat="0"/>
    <xf numFmtId="0" fontId="8" fillId="4" borderId="9" applyNumberFormat="0">
      <alignment horizontal="right"/>
    </xf>
    <xf numFmtId="0" fontId="8" fillId="0" borderId="11" applyNumberFormat="0"/>
    <xf numFmtId="0" fontId="8" fillId="0" borderId="12" applyNumberFormat="0"/>
    <xf numFmtId="0" fontId="8" fillId="3" borderId="9" applyNumberFormat="0">
      <alignment horizontal="center"/>
    </xf>
    <xf numFmtId="167" fontId="8" fillId="4" borderId="10"/>
    <xf numFmtId="0" fontId="8" fillId="3" borderId="9" applyNumberFormat="0">
      <alignment horizontal="left"/>
    </xf>
    <xf numFmtId="167" fontId="8" fillId="3" borderId="0"/>
    <xf numFmtId="169" fontId="8" fillId="3" borderId="9">
      <alignment horizontal="left"/>
    </xf>
    <xf numFmtId="167" fontId="8" fillId="3" borderId="9"/>
    <xf numFmtId="0" fontId="8" fillId="3" borderId="9" applyNumberFormat="0">
      <alignment horizontal="right"/>
    </xf>
    <xf numFmtId="167" fontId="8" fillId="3" borderId="14"/>
    <xf numFmtId="167" fontId="8" fillId="3" borderId="15"/>
    <xf numFmtId="0" fontId="7" fillId="10" borderId="1" applyNumberFormat="0"/>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xf numFmtId="0" fontId="8" fillId="5" borderId="2" applyNumberFormat="0"/>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0" fontId="3" fillId="3" borderId="9" applyNumberFormat="0">
      <alignment horizontal="right"/>
    </xf>
    <xf numFmtId="0" fontId="6" fillId="2" borderId="0" applyNumberFormat="0" applyBorder="0">
      <alignment horizontal="center" wrapText="1"/>
    </xf>
    <xf numFmtId="167" fontId="8" fillId="8" borderId="10"/>
    <xf numFmtId="166" fontId="8" fillId="8" borderId="10"/>
    <xf numFmtId="164" fontId="3" fillId="0" borderId="17">
      <alignment horizontal="right"/>
    </xf>
    <xf numFmtId="166" fontId="8" fillId="0" borderId="10"/>
    <xf numFmtId="167" fontId="8" fillId="0" borderId="10"/>
    <xf numFmtId="167" fontId="8" fillId="0" borderId="18"/>
    <xf numFmtId="167" fontId="8" fillId="8" borderId="18"/>
    <xf numFmtId="0" fontId="8" fillId="0" borderId="6" applyNumberFormat="0"/>
    <xf numFmtId="0" fontId="5" fillId="6" borderId="17" applyNumberFormat="0">
      <alignment horizontal="right"/>
    </xf>
    <xf numFmtId="167" fontId="5" fillId="6" borderId="10"/>
    <xf numFmtId="166" fontId="5" fillId="6" borderId="10"/>
    <xf numFmtId="167" fontId="5" fillId="6" borderId="18"/>
    <xf numFmtId="166" fontId="8" fillId="3" borderId="15"/>
    <xf numFmtId="0" fontId="8" fillId="3" borderId="2" applyNumberFormat="0">
      <alignment horizontal="left"/>
    </xf>
    <xf numFmtId="0" fontId="8" fillId="3" borderId="2" applyNumberFormat="0">
      <alignment horizontal="left"/>
    </xf>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alignment horizontal="left"/>
    </xf>
    <xf numFmtId="0" fontId="8" fillId="5" borderId="2" applyNumberFormat="0">
      <alignment horizontal="left"/>
    </xf>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165" fontId="8" fillId="4" borderId="0"/>
    <xf numFmtId="165" fontId="8" fillId="4" borderId="10"/>
    <xf numFmtId="165" fontId="8" fillId="4" borderId="9"/>
    <xf numFmtId="165" fontId="8" fillId="3" borderId="0"/>
    <xf numFmtId="165" fontId="8" fillId="3" borderId="10"/>
    <xf numFmtId="165" fontId="8" fillId="3" borderId="9"/>
    <xf numFmtId="165" fontId="8" fillId="3" borderId="13"/>
    <xf numFmtId="165" fontId="8" fillId="3" borderId="14"/>
    <xf numFmtId="165" fontId="8" fillId="3" borderId="15"/>
    <xf numFmtId="0" fontId="7" fillId="10" borderId="13" applyNumberFormat="0">
      <alignment horizontal="right"/>
    </xf>
    <xf numFmtId="0" fontId="7" fillId="10" borderId="14" applyNumberFormat="0">
      <alignment horizontal="right"/>
    </xf>
    <xf numFmtId="0" fontId="7" fillId="10" borderId="15" applyNumberFormat="0">
      <alignment horizontal="right"/>
    </xf>
    <xf numFmtId="0" fontId="8" fillId="0" borderId="6" applyNumberFormat="0"/>
    <xf numFmtId="0" fontId="8" fillId="0" borderId="1" applyNumberFormat="0">
      <alignment horizontal="center"/>
    </xf>
    <xf numFmtId="0" fontId="5" fillId="11" borderId="9" applyNumberFormat="0">
      <alignment horizontal="right"/>
    </xf>
    <xf numFmtId="167" fontId="5" fillId="11" borderId="9">
      <alignment horizontal="right"/>
    </xf>
    <xf numFmtId="167" fontId="5" fillId="11" borderId="10">
      <alignment horizontal="right"/>
    </xf>
    <xf numFmtId="166" fontId="5" fillId="11" borderId="9">
      <alignment horizontal="right"/>
    </xf>
    <xf numFmtId="165" fontId="5" fillId="11" borderId="9">
      <alignment horizontal="right"/>
    </xf>
    <xf numFmtId="165" fontId="5" fillId="11" borderId="10">
      <alignment horizontal="right"/>
    </xf>
    <xf numFmtId="0" fontId="6" fillId="2" borderId="0" applyNumberFormat="0" applyBorder="0">
      <alignment horizontal="center" wrapText="1"/>
    </xf>
    <xf numFmtId="0" fontId="6" fillId="2" borderId="0" applyNumberFormat="0" applyBorder="0">
      <alignment horizontal="center" wrapText="1"/>
    </xf>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8" fillId="0" borderId="0"/>
    <xf numFmtId="0" fontId="1" fillId="0" borderId="0"/>
    <xf numFmtId="0" fontId="8" fillId="0" borderId="0"/>
    <xf numFmtId="0" fontId="1" fillId="0" borderId="0"/>
    <xf numFmtId="0" fontId="22" fillId="0" borderId="0" applyNumberFormat="0" applyBorder="0"/>
  </cellStyleXfs>
  <cellXfs count="99">
    <xf numFmtId="0" fontId="0" fillId="0" borderId="0" xfId="0" applyFont="1" applyFill="1"/>
    <xf numFmtId="0" fontId="5" fillId="13" borderId="0" xfId="0" applyFont="1" applyFill="1" applyBorder="1"/>
    <xf numFmtId="0" fontId="8" fillId="13" borderId="0" xfId="0" applyFont="1" applyFill="1" applyBorder="1"/>
    <xf numFmtId="0" fontId="8" fillId="13" borderId="0" xfId="0" applyFont="1" applyFill="1" applyBorder="1" applyAlignment="1">
      <alignment horizontal="center"/>
    </xf>
    <xf numFmtId="0" fontId="8" fillId="14" borderId="0" xfId="0" applyFont="1" applyFill="1" applyBorder="1"/>
    <xf numFmtId="0" fontId="8" fillId="0" borderId="0" xfId="0" applyFont="1" applyFill="1" applyBorder="1"/>
    <xf numFmtId="0" fontId="5" fillId="13" borderId="0" xfId="0" applyFont="1" applyFill="1" applyBorder="1" applyAlignment="1">
      <alignment horizontal="left" vertical="top"/>
    </xf>
    <xf numFmtId="0" fontId="10" fillId="13" borderId="0" xfId="0" applyFont="1" applyFill="1" applyBorder="1" applyAlignment="1">
      <alignment horizontal="right" vertical="top"/>
    </xf>
    <xf numFmtId="0" fontId="10" fillId="13" borderId="0" xfId="0" applyFont="1" applyFill="1" applyBorder="1" applyAlignment="1">
      <alignment horizontal="left" vertical="top"/>
    </xf>
    <xf numFmtId="0" fontId="11" fillId="13" borderId="0" xfId="0" applyFont="1" applyFill="1" applyBorder="1" applyAlignment="1">
      <alignment horizontal="right"/>
    </xf>
    <xf numFmtId="0" fontId="12" fillId="13" borderId="0" xfId="0" applyFont="1" applyFill="1" applyBorder="1"/>
    <xf numFmtId="0" fontId="6" fillId="13" borderId="0" xfId="0" applyFont="1" applyFill="1" applyBorder="1" applyAlignment="1">
      <alignment horizontal="right"/>
    </xf>
    <xf numFmtId="0" fontId="6" fillId="13" borderId="0" xfId="0" applyFont="1" applyFill="1" applyBorder="1"/>
    <xf numFmtId="0" fontId="5" fillId="13" borderId="0" xfId="0" applyFont="1" applyFill="1" applyBorder="1" applyAlignment="1">
      <alignment vertical="center"/>
    </xf>
    <xf numFmtId="0" fontId="13" fillId="13" borderId="0" xfId="0" applyFont="1" applyFill="1" applyBorder="1" applyAlignment="1">
      <alignment vertical="center"/>
    </xf>
    <xf numFmtId="0" fontId="5" fillId="13" borderId="0" xfId="0" applyFont="1" applyFill="1" applyBorder="1" applyAlignment="1">
      <alignment horizontal="right"/>
    </xf>
    <xf numFmtId="0" fontId="5" fillId="13" borderId="0" xfId="0" applyFont="1" applyFill="1" applyBorder="1" applyAlignment="1">
      <alignment horizontal="left" wrapText="1"/>
    </xf>
    <xf numFmtId="0" fontId="10" fillId="13" borderId="0" xfId="0" applyFont="1" applyFill="1" applyBorder="1"/>
    <xf numFmtId="0" fontId="10" fillId="13" borderId="0" xfId="0" applyFont="1" applyFill="1" applyBorder="1" applyAlignment="1">
      <alignment horizontal="right"/>
    </xf>
    <xf numFmtId="0" fontId="14" fillId="13" borderId="0" xfId="0" applyFont="1" applyFill="1" applyBorder="1"/>
    <xf numFmtId="0" fontId="10" fillId="13" borderId="0" xfId="0" applyFont="1" applyFill="1" applyBorder="1" applyAlignment="1">
      <alignment vertical="top"/>
    </xf>
    <xf numFmtId="0" fontId="16" fillId="13" borderId="0" xfId="0" applyFont="1" applyFill="1" applyBorder="1"/>
    <xf numFmtId="0" fontId="10" fillId="13" borderId="0" xfId="0" applyFont="1" applyFill="1" applyBorder="1"/>
    <xf numFmtId="0" fontId="10" fillId="13" borderId="0" xfId="0" applyFont="1" applyFill="1" applyBorder="1" applyAlignment="1">
      <alignment horizontal="center"/>
    </xf>
    <xf numFmtId="0" fontId="5" fillId="13" borderId="0" xfId="0" applyFont="1" applyFill="1" applyBorder="1" applyAlignment="1">
      <alignment horizontal="center"/>
    </xf>
    <xf numFmtId="0" fontId="8" fillId="12" borderId="0" xfId="0" applyFont="1" applyFill="1" applyBorder="1"/>
    <xf numFmtId="0" fontId="8" fillId="0" borderId="0" xfId="0" applyFont="1" applyFill="1" applyBorder="1" applyAlignment="1">
      <alignment horizontal="center"/>
    </xf>
    <xf numFmtId="0" fontId="1" fillId="0" borderId="0" xfId="0" applyFont="1" applyFill="1"/>
    <xf numFmtId="0" fontId="18" fillId="0" borderId="0" xfId="0" applyFont="1" applyFill="1"/>
    <xf numFmtId="0" fontId="19" fillId="0" borderId="0" xfId="0" applyFont="1" applyFill="1"/>
    <xf numFmtId="0" fontId="9" fillId="0" borderId="0" xfId="0" applyFont="1" applyFill="1" applyAlignment="1">
      <alignment vertical="top"/>
    </xf>
    <xf numFmtId="0" fontId="20" fillId="0" borderId="0" xfId="0" applyFont="1" applyFill="1"/>
    <xf numFmtId="0" fontId="21" fillId="0" borderId="0" xfId="0" applyFont="1" applyFill="1"/>
    <xf numFmtId="0" fontId="21" fillId="0" borderId="0" xfId="0" applyFont="1" applyFill="1"/>
    <xf numFmtId="0" fontId="21" fillId="14" borderId="0" xfId="0" applyFont="1" applyFill="1" applyBorder="1"/>
    <xf numFmtId="0" fontId="24" fillId="14" borderId="0" xfId="0" applyFont="1" applyFill="1" applyBorder="1"/>
    <xf numFmtId="0" fontId="21" fillId="0" borderId="0" xfId="0" applyFont="1" applyFill="1" applyAlignment="1">
      <alignment vertical="top" wrapText="1"/>
    </xf>
    <xf numFmtId="0" fontId="1" fillId="0" borderId="0" xfId="0" applyFont="1" applyFill="1" applyAlignment="1">
      <alignment vertical="top" wrapText="1"/>
    </xf>
    <xf numFmtId="0" fontId="15" fillId="13" borderId="0" xfId="0" applyFont="1" applyFill="1" applyBorder="1" applyAlignment="1">
      <alignment horizontal="left" vertical="center"/>
    </xf>
    <xf numFmtId="0" fontId="10" fillId="13" borderId="0" xfId="0" applyFont="1" applyFill="1" applyBorder="1" applyAlignment="1">
      <alignment horizontal="left" vertical="center"/>
    </xf>
    <xf numFmtId="0" fontId="10" fillId="13" borderId="0" xfId="0" applyFont="1" applyFill="1" applyBorder="1" applyAlignment="1">
      <alignment horizontal="center" vertical="center"/>
    </xf>
    <xf numFmtId="0" fontId="10" fillId="13" borderId="0" xfId="0" applyFont="1" applyFill="1" applyBorder="1" applyAlignment="1">
      <alignment horizontal="left" vertical="center"/>
    </xf>
    <xf numFmtId="0" fontId="10" fillId="13" borderId="0" xfId="0" applyFont="1" applyFill="1" applyBorder="1" applyAlignment="1">
      <alignment horizontal="left" vertical="center"/>
    </xf>
    <xf numFmtId="0" fontId="10" fillId="13" borderId="0" xfId="0" applyFont="1" applyFill="1" applyBorder="1" applyAlignment="1">
      <alignment horizontal="center" vertical="center"/>
    </xf>
    <xf numFmtId="0" fontId="10" fillId="13" borderId="0" xfId="0" applyFont="1" applyFill="1" applyBorder="1" applyAlignment="1">
      <alignment horizontal="center" vertical="center"/>
    </xf>
    <xf numFmtId="0" fontId="25" fillId="15" borderId="21" xfId="0" applyFont="1" applyFill="1" applyBorder="1" applyAlignment="1">
      <alignment horizontal="center" wrapText="1"/>
    </xf>
    <xf numFmtId="170" fontId="0" fillId="0" borderId="0" xfId="0" applyNumberFormat="1" applyFont="1" applyFill="1" applyBorder="1"/>
    <xf numFmtId="0" fontId="26" fillId="13" borderId="0" xfId="0" applyFont="1" applyFill="1" applyBorder="1" applyAlignment="1">
      <alignment horizontal="left" vertical="center"/>
    </xf>
    <xf numFmtId="0" fontId="26" fillId="13" borderId="0" xfId="0" applyFont="1" applyFill="1" applyBorder="1" applyAlignment="1">
      <alignment horizontal="center" vertical="center"/>
    </xf>
    <xf numFmtId="171" fontId="0" fillId="0" borderId="0" xfId="0" applyNumberFormat="1" applyFont="1" applyFill="1" applyBorder="1"/>
    <xf numFmtId="172" fontId="0" fillId="0" borderId="0" xfId="0" applyNumberFormat="1" applyFont="1" applyFill="1" applyBorder="1"/>
    <xf numFmtId="0" fontId="27" fillId="0" borderId="0" xfId="0" applyFont="1" applyFill="1" applyAlignment="1">
      <alignment horizontal="left"/>
    </xf>
    <xf numFmtId="170" fontId="0" fillId="0" borderId="0" xfId="0" applyNumberFormat="1" applyFont="1" applyFill="1"/>
    <xf numFmtId="171" fontId="0" fillId="0" borderId="0" xfId="0" applyNumberFormat="1" applyFont="1" applyFill="1"/>
    <xf numFmtId="172" fontId="0" fillId="0" borderId="0" xfId="0" applyNumberFormat="1" applyFont="1" applyFill="1"/>
    <xf numFmtId="0" fontId="0" fillId="0" borderId="0" xfId="0" applyFont="1" applyFill="1" applyAlignment="1">
      <alignment horizontal="left"/>
    </xf>
    <xf numFmtId="0" fontId="0" fillId="0" borderId="23" xfId="0" applyFont="1" applyFill="1" applyBorder="1"/>
    <xf numFmtId="170" fontId="0" fillId="0" borderId="23" xfId="0" applyNumberFormat="1" applyFont="1" applyFill="1" applyBorder="1"/>
    <xf numFmtId="171" fontId="0" fillId="0" borderId="23" xfId="0" applyNumberFormat="1" applyFont="1" applyFill="1" applyBorder="1"/>
    <xf numFmtId="172" fontId="0" fillId="0" borderId="23" xfId="0" applyNumberFormat="1" applyFont="1" applyFill="1" applyBorder="1"/>
    <xf numFmtId="0" fontId="25" fillId="15" borderId="24" xfId="0" applyFont="1" applyFill="1" applyBorder="1" applyAlignment="1">
      <alignment horizontal="center" wrapText="1"/>
    </xf>
    <xf numFmtId="170" fontId="25" fillId="15" borderId="25" xfId="0" applyNumberFormat="1" applyFont="1" applyFill="1" applyBorder="1" applyAlignment="1">
      <alignment horizontal="center" wrapText="1"/>
    </xf>
    <xf numFmtId="170" fontId="25" fillId="15" borderId="26" xfId="0" applyNumberFormat="1" applyFont="1" applyFill="1" applyBorder="1" applyAlignment="1">
      <alignment horizontal="center" wrapText="1"/>
    </xf>
    <xf numFmtId="171" fontId="25" fillId="15" borderId="26" xfId="0" applyNumberFormat="1" applyFont="1" applyFill="1" applyBorder="1" applyAlignment="1">
      <alignment horizontal="center" wrapText="1"/>
    </xf>
    <xf numFmtId="172" fontId="25" fillId="15" borderId="26" xfId="0" applyNumberFormat="1" applyFont="1" applyFill="1" applyBorder="1" applyAlignment="1">
      <alignment horizontal="center" wrapText="1"/>
    </xf>
    <xf numFmtId="171" fontId="25" fillId="15" borderId="27" xfId="0" applyNumberFormat="1" applyFont="1" applyFill="1" applyBorder="1" applyAlignment="1">
      <alignment horizontal="center" wrapText="1"/>
    </xf>
    <xf numFmtId="170" fontId="25" fillId="15" borderId="24" xfId="0" applyNumberFormat="1" applyFont="1" applyFill="1" applyBorder="1" applyAlignment="1">
      <alignment horizontal="center" wrapText="1"/>
    </xf>
    <xf numFmtId="170" fontId="25" fillId="15" borderId="28" xfId="0" applyNumberFormat="1" applyFont="1" applyFill="1" applyBorder="1" applyAlignment="1">
      <alignment horizontal="center" wrapText="1"/>
    </xf>
    <xf numFmtId="0" fontId="28" fillId="0" borderId="29" xfId="0" applyFont="1" applyFill="1" applyBorder="1"/>
    <xf numFmtId="171" fontId="0" fillId="0" borderId="30" xfId="0" applyNumberFormat="1" applyFont="1" applyFill="1" applyBorder="1"/>
    <xf numFmtId="170" fontId="0" fillId="0" borderId="31" xfId="0" applyNumberFormat="1" applyFont="1" applyFill="1" applyBorder="1"/>
    <xf numFmtId="170" fontId="0" fillId="0" borderId="30" xfId="0" applyNumberFormat="1" applyFont="1" applyFill="1" applyBorder="1"/>
    <xf numFmtId="0" fontId="29" fillId="0" borderId="29" xfId="0" applyFont="1" applyFill="1" applyBorder="1"/>
    <xf numFmtId="0" fontId="0" fillId="0" borderId="29" xfId="0" applyFont="1" applyFill="1" applyBorder="1"/>
    <xf numFmtId="0" fontId="29" fillId="16" borderId="29" xfId="0" applyFont="1" applyFill="1" applyBorder="1"/>
    <xf numFmtId="170" fontId="29" fillId="16" borderId="0" xfId="0" applyNumberFormat="1" applyFont="1" applyFill="1"/>
    <xf numFmtId="171" fontId="29" fillId="16" borderId="0" xfId="0" applyNumberFormat="1" applyFont="1" applyFill="1"/>
    <xf numFmtId="172" fontId="29" fillId="16" borderId="0" xfId="0" applyNumberFormat="1" applyFont="1" applyFill="1"/>
    <xf numFmtId="171" fontId="29" fillId="16" borderId="30" xfId="0" applyNumberFormat="1" applyFont="1" applyFill="1" applyBorder="1"/>
    <xf numFmtId="170" fontId="29" fillId="16" borderId="31" xfId="0" applyNumberFormat="1" applyFont="1" applyFill="1" applyBorder="1"/>
    <xf numFmtId="170" fontId="29" fillId="16" borderId="30" xfId="0" applyNumberFormat="1" applyFont="1" applyFill="1" applyBorder="1"/>
    <xf numFmtId="0" fontId="29" fillId="16" borderId="32" xfId="0" applyFont="1" applyFill="1" applyBorder="1"/>
    <xf numFmtId="170" fontId="29" fillId="16" borderId="33" xfId="0" applyNumberFormat="1" applyFont="1" applyFill="1" applyBorder="1"/>
    <xf numFmtId="171" fontId="29" fillId="16" borderId="33" xfId="0" applyNumberFormat="1" applyFont="1" applyFill="1" applyBorder="1"/>
    <xf numFmtId="172" fontId="29" fillId="16" borderId="33" xfId="0" applyNumberFormat="1" applyFont="1" applyFill="1" applyBorder="1"/>
    <xf numFmtId="171" fontId="29" fillId="16" borderId="34" xfId="0" applyNumberFormat="1" applyFont="1" applyFill="1" applyBorder="1"/>
    <xf numFmtId="170" fontId="29" fillId="16" borderId="35" xfId="0" applyNumberFormat="1" applyFont="1" applyFill="1" applyBorder="1"/>
    <xf numFmtId="170" fontId="29" fillId="16" borderId="34" xfId="0" applyNumberFormat="1" applyFont="1" applyFill="1" applyBorder="1"/>
    <xf numFmtId="0" fontId="17" fillId="13" borderId="0" xfId="0" applyNumberFormat="1" applyFont="1" applyFill="1" applyBorder="1" applyAlignment="1">
      <alignment horizontal="left" wrapText="1"/>
    </xf>
    <xf numFmtId="171" fontId="25" fillId="15" borderId="19" xfId="0" applyNumberFormat="1" applyFont="1" applyFill="1" applyBorder="1" applyAlignment="1">
      <alignment horizontal="center" wrapText="1"/>
    </xf>
    <xf numFmtId="171" fontId="25" fillId="15" borderId="20" xfId="0" applyNumberFormat="1" applyFont="1" applyFill="1" applyBorder="1" applyAlignment="1">
      <alignment horizontal="center" wrapText="1"/>
    </xf>
    <xf numFmtId="170" fontId="25" fillId="15" borderId="22" xfId="0" applyNumberFormat="1" applyFont="1" applyFill="1" applyBorder="1" applyAlignment="1">
      <alignment horizontal="center" wrapText="1"/>
    </xf>
    <xf numFmtId="170" fontId="25" fillId="15" borderId="20" xfId="0" applyNumberFormat="1" applyFont="1" applyFill="1" applyBorder="1" applyAlignment="1">
      <alignment horizontal="center" wrapText="1"/>
    </xf>
    <xf numFmtId="0" fontId="0" fillId="0" borderId="36" xfId="0" applyFont="1" applyFill="1" applyBorder="1" applyAlignment="1">
      <alignment horizontal="left" vertical="top" wrapText="1"/>
    </xf>
    <xf numFmtId="0" fontId="30" fillId="0" borderId="36"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left"/>
    </xf>
    <xf numFmtId="0" fontId="23" fillId="0" borderId="0" xfId="0" applyFont="1" applyFill="1" applyBorder="1" applyAlignment="1">
      <alignment horizontal="left" vertical="top"/>
    </xf>
    <xf numFmtId="0" fontId="24" fillId="14" borderId="0" xfId="0" applyFont="1" applyFill="1" applyBorder="1" applyAlignment="1">
      <alignment horizontal="left"/>
    </xf>
  </cellXfs>
  <cellStyles count="640">
    <cellStyle name="ExtStyle 0" xfId="1" xr:uid="{00000000-0005-0000-0000-000000000000}"/>
    <cellStyle name="ExtStyle 0 2" xfId="2" xr:uid="{00000000-0005-0000-0000-000001000000}"/>
    <cellStyle name="ExtStyle 16" xfId="3" xr:uid="{00000000-0005-0000-0000-000002000000}"/>
    <cellStyle name="ExtStyle 16 2" xfId="4" xr:uid="{00000000-0005-0000-0000-000003000000}"/>
    <cellStyle name="ExtStyle 17" xfId="5" xr:uid="{00000000-0005-0000-0000-000004000000}"/>
    <cellStyle name="ExtStyle 17 2" xfId="6" xr:uid="{00000000-0005-0000-0000-000005000000}"/>
    <cellStyle name="ExtStyle 18" xfId="7" xr:uid="{00000000-0005-0000-0000-000006000000}"/>
    <cellStyle name="ExtStyle 18 2" xfId="8" xr:uid="{00000000-0005-0000-0000-000007000000}"/>
    <cellStyle name="ExtStyle 19" xfId="9" xr:uid="{00000000-0005-0000-0000-000008000000}"/>
    <cellStyle name="ExtStyle 19 2" xfId="10" xr:uid="{00000000-0005-0000-0000-000009000000}"/>
    <cellStyle name="ExtStyle 20" xfId="11" xr:uid="{00000000-0005-0000-0000-00000A000000}"/>
    <cellStyle name="ExtStyle 21" xfId="12" xr:uid="{00000000-0005-0000-0000-00000B000000}"/>
    <cellStyle name="ExtStyle 22" xfId="13" xr:uid="{00000000-0005-0000-0000-00000C000000}"/>
    <cellStyle name="ExtStyle 22 2" xfId="14" xr:uid="{00000000-0005-0000-0000-00000D000000}"/>
    <cellStyle name="ExtStyle 23" xfId="15" xr:uid="{00000000-0005-0000-0000-00000E000000}"/>
    <cellStyle name="ExtStyle 28" xfId="16" xr:uid="{00000000-0005-0000-0000-00000F000000}"/>
    <cellStyle name="ExtStyle 28 2" xfId="17" xr:uid="{00000000-0005-0000-0000-000010000000}"/>
    <cellStyle name="ExtStyle 29" xfId="18" xr:uid="{00000000-0005-0000-0000-000011000000}"/>
    <cellStyle name="ExtStyle 29 2" xfId="19" xr:uid="{00000000-0005-0000-0000-000012000000}"/>
    <cellStyle name="ExtStyle 30" xfId="20" xr:uid="{00000000-0005-0000-0000-000013000000}"/>
    <cellStyle name="ExtStyle 30 2" xfId="21" xr:uid="{00000000-0005-0000-0000-000014000000}"/>
    <cellStyle name="ExtStyle 31" xfId="22" xr:uid="{00000000-0005-0000-0000-000015000000}"/>
    <cellStyle name="ExtStyle 32" xfId="23" xr:uid="{00000000-0005-0000-0000-000016000000}"/>
    <cellStyle name="ExtStyle 33" xfId="24" xr:uid="{00000000-0005-0000-0000-000017000000}"/>
    <cellStyle name="ExtStyle 33 2" xfId="25" xr:uid="{00000000-0005-0000-0000-000018000000}"/>
    <cellStyle name="ExtStyle 34" xfId="26" xr:uid="{00000000-0005-0000-0000-000019000000}"/>
    <cellStyle name="ExtStyle 35" xfId="27" xr:uid="{00000000-0005-0000-0000-00001A000000}"/>
    <cellStyle name="ExtStyle 36" xfId="28" xr:uid="{00000000-0005-0000-0000-00001B000000}"/>
    <cellStyle name="ExtStyle 36 2" xfId="29" xr:uid="{00000000-0005-0000-0000-00001C000000}"/>
    <cellStyle name="ExtStyle 37" xfId="30" xr:uid="{00000000-0005-0000-0000-00001D000000}"/>
    <cellStyle name="ExtStyle 38" xfId="31" xr:uid="{00000000-0005-0000-0000-00001E000000}"/>
    <cellStyle name="ExtStyle 39" xfId="32" xr:uid="{00000000-0005-0000-0000-00001F000000}"/>
    <cellStyle name="Hyperlink 2" xfId="639" xr:uid="{00000000-0005-0000-0000-000021000000}"/>
    <cellStyle name="Normal" xfId="0" builtinId="0"/>
    <cellStyle name="Normal 2" xfId="33" xr:uid="{00000000-0005-0000-0000-000023000000}"/>
    <cellStyle name="Normal 2 2" xfId="635" xr:uid="{00000000-0005-0000-0000-000024000000}"/>
    <cellStyle name="Normal 3" xfId="34" xr:uid="{00000000-0005-0000-0000-000025000000}"/>
    <cellStyle name="Normal 3 2" xfId="638" xr:uid="{00000000-0005-0000-0000-000026000000}"/>
    <cellStyle name="Normal 4" xfId="637" xr:uid="{00000000-0005-0000-0000-000027000000}"/>
    <cellStyle name="Normal 5" xfId="636" xr:uid="{00000000-0005-0000-0000-000028000000}"/>
    <cellStyle name="Style 1025" xfId="35" xr:uid="{00000000-0005-0000-0000-000029000000}"/>
    <cellStyle name="Style 1101" xfId="36" xr:uid="{00000000-0005-0000-0000-00002A000000}"/>
    <cellStyle name="Style 1101 2" xfId="37" xr:uid="{00000000-0005-0000-0000-00002B000000}"/>
    <cellStyle name="Style 1103" xfId="38" xr:uid="{00000000-0005-0000-0000-00002C000000}"/>
    <cellStyle name="Style 1103 2" xfId="39" xr:uid="{00000000-0005-0000-0000-00002D000000}"/>
    <cellStyle name="Style 1104" xfId="40" xr:uid="{00000000-0005-0000-0000-00002E000000}"/>
    <cellStyle name="Style 1104 2" xfId="41" xr:uid="{00000000-0005-0000-0000-00002F000000}"/>
    <cellStyle name="Style 1105" xfId="42" xr:uid="{00000000-0005-0000-0000-000030000000}"/>
    <cellStyle name="Style 1105 2" xfId="43" xr:uid="{00000000-0005-0000-0000-000031000000}"/>
    <cellStyle name="Style 1106" xfId="44" xr:uid="{00000000-0005-0000-0000-000032000000}"/>
    <cellStyle name="Style 1106 2" xfId="45" xr:uid="{00000000-0005-0000-0000-000033000000}"/>
    <cellStyle name="Style 1107" xfId="46" xr:uid="{00000000-0005-0000-0000-000034000000}"/>
    <cellStyle name="Style 1107 2" xfId="47" xr:uid="{00000000-0005-0000-0000-000035000000}"/>
    <cellStyle name="Style 1108" xfId="48" xr:uid="{00000000-0005-0000-0000-000036000000}"/>
    <cellStyle name="Style 1108 2" xfId="49" xr:uid="{00000000-0005-0000-0000-000037000000}"/>
    <cellStyle name="Style 1109" xfId="50" xr:uid="{00000000-0005-0000-0000-000038000000}"/>
    <cellStyle name="Style 1109 2" xfId="51" xr:uid="{00000000-0005-0000-0000-000039000000}"/>
    <cellStyle name="Style 1110" xfId="52" xr:uid="{00000000-0005-0000-0000-00003A000000}"/>
    <cellStyle name="Style 1110 2" xfId="53" xr:uid="{00000000-0005-0000-0000-00003B000000}"/>
    <cellStyle name="Style 1111" xfId="54" xr:uid="{00000000-0005-0000-0000-00003C000000}"/>
    <cellStyle name="Style 1111 2" xfId="55" xr:uid="{00000000-0005-0000-0000-00003D000000}"/>
    <cellStyle name="Style 1112" xfId="56" xr:uid="{00000000-0005-0000-0000-00003E000000}"/>
    <cellStyle name="Style 1177" xfId="57" xr:uid="{00000000-0005-0000-0000-00003F000000}"/>
    <cellStyle name="Style 1177 2" xfId="58" xr:uid="{00000000-0005-0000-0000-000040000000}"/>
    <cellStyle name="Style 1178" xfId="59" xr:uid="{00000000-0005-0000-0000-000041000000}"/>
    <cellStyle name="Style 1178 2" xfId="60" xr:uid="{00000000-0005-0000-0000-000042000000}"/>
    <cellStyle name="Style 1179" xfId="61" xr:uid="{00000000-0005-0000-0000-000043000000}"/>
    <cellStyle name="Style 1179 2" xfId="62" xr:uid="{00000000-0005-0000-0000-000044000000}"/>
    <cellStyle name="Style 1180" xfId="63" xr:uid="{00000000-0005-0000-0000-000045000000}"/>
    <cellStyle name="Style 1180 2" xfId="64" xr:uid="{00000000-0005-0000-0000-000046000000}"/>
    <cellStyle name="Style 1181" xfId="65" xr:uid="{00000000-0005-0000-0000-000047000000}"/>
    <cellStyle name="Style 1181 2" xfId="66" xr:uid="{00000000-0005-0000-0000-000048000000}"/>
    <cellStyle name="Style 1182" xfId="67" xr:uid="{00000000-0005-0000-0000-000049000000}"/>
    <cellStyle name="Style 1182 2" xfId="68" xr:uid="{00000000-0005-0000-0000-00004A000000}"/>
    <cellStyle name="Style 1183" xfId="69" xr:uid="{00000000-0005-0000-0000-00004B000000}"/>
    <cellStyle name="Style 1183 2" xfId="70" xr:uid="{00000000-0005-0000-0000-00004C000000}"/>
    <cellStyle name="Style 1184" xfId="71" xr:uid="{00000000-0005-0000-0000-00004D000000}"/>
    <cellStyle name="Style 1184 2" xfId="72" xr:uid="{00000000-0005-0000-0000-00004E000000}"/>
    <cellStyle name="Style 1185" xfId="73" xr:uid="{00000000-0005-0000-0000-00004F000000}"/>
    <cellStyle name="Style 1185 2" xfId="74" xr:uid="{00000000-0005-0000-0000-000050000000}"/>
    <cellStyle name="Style 1223" xfId="75" xr:uid="{00000000-0005-0000-0000-000051000000}"/>
    <cellStyle name="Style 1224" xfId="76" xr:uid="{00000000-0005-0000-0000-000052000000}"/>
    <cellStyle name="Style 1225" xfId="77" xr:uid="{00000000-0005-0000-0000-000053000000}"/>
    <cellStyle name="Style 1226" xfId="78" xr:uid="{00000000-0005-0000-0000-000054000000}"/>
    <cellStyle name="Style 1227" xfId="79" xr:uid="{00000000-0005-0000-0000-000055000000}"/>
    <cellStyle name="Style 1228" xfId="80" xr:uid="{00000000-0005-0000-0000-000056000000}"/>
    <cellStyle name="Style 1229" xfId="81" xr:uid="{00000000-0005-0000-0000-000057000000}"/>
    <cellStyle name="Style 1230" xfId="82" xr:uid="{00000000-0005-0000-0000-000058000000}"/>
    <cellStyle name="Style 1256" xfId="83" xr:uid="{00000000-0005-0000-0000-000059000000}"/>
    <cellStyle name="Style 1261" xfId="84" xr:uid="{00000000-0005-0000-0000-00005A000000}"/>
    <cellStyle name="Style 1263" xfId="85" xr:uid="{00000000-0005-0000-0000-00005B000000}"/>
    <cellStyle name="Style 1265" xfId="86" xr:uid="{00000000-0005-0000-0000-00005C000000}"/>
    <cellStyle name="Style 1267" xfId="87" xr:uid="{00000000-0005-0000-0000-00005D000000}"/>
    <cellStyle name="Style 1269" xfId="88" xr:uid="{00000000-0005-0000-0000-00005E000000}"/>
    <cellStyle name="Style 1271" xfId="89" xr:uid="{00000000-0005-0000-0000-00005F000000}"/>
    <cellStyle name="Style 1325" xfId="90" xr:uid="{00000000-0005-0000-0000-000060000000}"/>
    <cellStyle name="Style 1331" xfId="91" xr:uid="{00000000-0005-0000-0000-000061000000}"/>
    <cellStyle name="Style 1331 2" xfId="92" xr:uid="{00000000-0005-0000-0000-000062000000}"/>
    <cellStyle name="Style 1332" xfId="93" xr:uid="{00000000-0005-0000-0000-000063000000}"/>
    <cellStyle name="Style 1332 2" xfId="94" xr:uid="{00000000-0005-0000-0000-000064000000}"/>
    <cellStyle name="Style 1333" xfId="95" xr:uid="{00000000-0005-0000-0000-000065000000}"/>
    <cellStyle name="Style 1333 2" xfId="96" xr:uid="{00000000-0005-0000-0000-000066000000}"/>
    <cellStyle name="Style 1334" xfId="97" xr:uid="{00000000-0005-0000-0000-000067000000}"/>
    <cellStyle name="Style 1334 2" xfId="98" xr:uid="{00000000-0005-0000-0000-000068000000}"/>
    <cellStyle name="Style 1335" xfId="99" xr:uid="{00000000-0005-0000-0000-000069000000}"/>
    <cellStyle name="Style 1335 2" xfId="100" xr:uid="{00000000-0005-0000-0000-00006A000000}"/>
    <cellStyle name="Style 1336" xfId="101" xr:uid="{00000000-0005-0000-0000-00006B000000}"/>
    <cellStyle name="Style 1336 2" xfId="102" xr:uid="{00000000-0005-0000-0000-00006C000000}"/>
    <cellStyle name="Style 1337" xfId="103" xr:uid="{00000000-0005-0000-0000-00006D000000}"/>
    <cellStyle name="Style 1337 2" xfId="104" xr:uid="{00000000-0005-0000-0000-00006E000000}"/>
    <cellStyle name="Style 1338" xfId="105" xr:uid="{00000000-0005-0000-0000-00006F000000}"/>
    <cellStyle name="Style 1338 2" xfId="106" xr:uid="{00000000-0005-0000-0000-000070000000}"/>
    <cellStyle name="Style 1339" xfId="107" xr:uid="{00000000-0005-0000-0000-000071000000}"/>
    <cellStyle name="Style 1339 2" xfId="108" xr:uid="{00000000-0005-0000-0000-000072000000}"/>
    <cellStyle name="Style 1556" xfId="109" xr:uid="{00000000-0005-0000-0000-000073000000}"/>
    <cellStyle name="Style 1556 2" xfId="110" xr:uid="{00000000-0005-0000-0000-000074000000}"/>
    <cellStyle name="Style 1663" xfId="111" xr:uid="{00000000-0005-0000-0000-000075000000}"/>
    <cellStyle name="Style 1663 2" xfId="112" xr:uid="{00000000-0005-0000-0000-000076000000}"/>
    <cellStyle name="Style 1665" xfId="113" xr:uid="{00000000-0005-0000-0000-000077000000}"/>
    <cellStyle name="Style 1665 2" xfId="114" xr:uid="{00000000-0005-0000-0000-000078000000}"/>
    <cellStyle name="Style 1666" xfId="115" xr:uid="{00000000-0005-0000-0000-000079000000}"/>
    <cellStyle name="Style 1666 2" xfId="116" xr:uid="{00000000-0005-0000-0000-00007A000000}"/>
    <cellStyle name="Style 1667" xfId="117" xr:uid="{00000000-0005-0000-0000-00007B000000}"/>
    <cellStyle name="Style 1667 2" xfId="118" xr:uid="{00000000-0005-0000-0000-00007C000000}"/>
    <cellStyle name="Style 1668" xfId="119" xr:uid="{00000000-0005-0000-0000-00007D000000}"/>
    <cellStyle name="Style 1668 2" xfId="120" xr:uid="{00000000-0005-0000-0000-00007E000000}"/>
    <cellStyle name="Style 1669" xfId="121" xr:uid="{00000000-0005-0000-0000-00007F000000}"/>
    <cellStyle name="Style 1669 2" xfId="122" xr:uid="{00000000-0005-0000-0000-000080000000}"/>
    <cellStyle name="Style 1670" xfId="123" xr:uid="{00000000-0005-0000-0000-000081000000}"/>
    <cellStyle name="Style 1670 2" xfId="124" xr:uid="{00000000-0005-0000-0000-000082000000}"/>
    <cellStyle name="Style 1671" xfId="125" xr:uid="{00000000-0005-0000-0000-000083000000}"/>
    <cellStyle name="Style 1671 2" xfId="126" xr:uid="{00000000-0005-0000-0000-000084000000}"/>
    <cellStyle name="Style 1672" xfId="127" xr:uid="{00000000-0005-0000-0000-000085000000}"/>
    <cellStyle name="Style 1672 2" xfId="128" xr:uid="{00000000-0005-0000-0000-000086000000}"/>
    <cellStyle name="Style 1673" xfId="129" xr:uid="{00000000-0005-0000-0000-000087000000}"/>
    <cellStyle name="Style 1673 2" xfId="130" xr:uid="{00000000-0005-0000-0000-000088000000}"/>
    <cellStyle name="Style 1887" xfId="131" xr:uid="{00000000-0005-0000-0000-000089000000}"/>
    <cellStyle name="Style 1887 2" xfId="132" xr:uid="{00000000-0005-0000-0000-00008A000000}"/>
    <cellStyle name="Style 1888" xfId="133" xr:uid="{00000000-0005-0000-0000-00008B000000}"/>
    <cellStyle name="Style 1888 2" xfId="134" xr:uid="{00000000-0005-0000-0000-00008C000000}"/>
    <cellStyle name="Style 1889" xfId="135" xr:uid="{00000000-0005-0000-0000-00008D000000}"/>
    <cellStyle name="Style 1889 2" xfId="136" xr:uid="{00000000-0005-0000-0000-00008E000000}"/>
    <cellStyle name="Style 1890" xfId="137" xr:uid="{00000000-0005-0000-0000-00008F000000}"/>
    <cellStyle name="Style 1890 2" xfId="138" xr:uid="{00000000-0005-0000-0000-000090000000}"/>
    <cellStyle name="Style 1891" xfId="139" xr:uid="{00000000-0005-0000-0000-000091000000}"/>
    <cellStyle name="Style 1891 2" xfId="140" xr:uid="{00000000-0005-0000-0000-000092000000}"/>
    <cellStyle name="Style 1892" xfId="141" xr:uid="{00000000-0005-0000-0000-000093000000}"/>
    <cellStyle name="Style 1892 2" xfId="142" xr:uid="{00000000-0005-0000-0000-000094000000}"/>
    <cellStyle name="Style 1893" xfId="143" xr:uid="{00000000-0005-0000-0000-000095000000}"/>
    <cellStyle name="Style 1893 2" xfId="144" xr:uid="{00000000-0005-0000-0000-000096000000}"/>
    <cellStyle name="Style 1894" xfId="145" xr:uid="{00000000-0005-0000-0000-000097000000}"/>
    <cellStyle name="Style 1894 2" xfId="146" xr:uid="{00000000-0005-0000-0000-000098000000}"/>
    <cellStyle name="Style 1895" xfId="147" xr:uid="{00000000-0005-0000-0000-000099000000}"/>
    <cellStyle name="Style 1895 2" xfId="148" xr:uid="{00000000-0005-0000-0000-00009A000000}"/>
    <cellStyle name="Style 193" xfId="149" xr:uid="{00000000-0005-0000-0000-00009B000000}"/>
    <cellStyle name="Style 194" xfId="150" xr:uid="{00000000-0005-0000-0000-00009C000000}"/>
    <cellStyle name="Style 195" xfId="151" xr:uid="{00000000-0005-0000-0000-00009D000000}"/>
    <cellStyle name="Style 196" xfId="152" xr:uid="{00000000-0005-0000-0000-00009E000000}"/>
    <cellStyle name="Style 197" xfId="153" xr:uid="{00000000-0005-0000-0000-00009F000000}"/>
    <cellStyle name="Style 198" xfId="154" xr:uid="{00000000-0005-0000-0000-0000A0000000}"/>
    <cellStyle name="Style 200" xfId="155" xr:uid="{00000000-0005-0000-0000-0000A1000000}"/>
    <cellStyle name="Style 201" xfId="156" xr:uid="{00000000-0005-0000-0000-0000A2000000}"/>
    <cellStyle name="Style 202" xfId="157" xr:uid="{00000000-0005-0000-0000-0000A3000000}"/>
    <cellStyle name="Style 227" xfId="158" xr:uid="{00000000-0005-0000-0000-0000A4000000}"/>
    <cellStyle name="Style 228" xfId="159" xr:uid="{00000000-0005-0000-0000-0000A5000000}"/>
    <cellStyle name="Style 229" xfId="160" xr:uid="{00000000-0005-0000-0000-0000A6000000}"/>
    <cellStyle name="Style 230" xfId="161" xr:uid="{00000000-0005-0000-0000-0000A7000000}"/>
    <cellStyle name="Style 231" xfId="162" xr:uid="{00000000-0005-0000-0000-0000A8000000}"/>
    <cellStyle name="Style 232" xfId="163" xr:uid="{00000000-0005-0000-0000-0000A9000000}"/>
    <cellStyle name="Style 233" xfId="164" xr:uid="{00000000-0005-0000-0000-0000AA000000}"/>
    <cellStyle name="Style 234" xfId="165" xr:uid="{00000000-0005-0000-0000-0000AB000000}"/>
    <cellStyle name="Style 235" xfId="166" xr:uid="{00000000-0005-0000-0000-0000AC000000}"/>
    <cellStyle name="Style 236" xfId="167" xr:uid="{00000000-0005-0000-0000-0000AD000000}"/>
    <cellStyle name="Style 237" xfId="168" xr:uid="{00000000-0005-0000-0000-0000AE000000}"/>
    <cellStyle name="Style 238" xfId="169" xr:uid="{00000000-0005-0000-0000-0000AF000000}"/>
    <cellStyle name="Style 239" xfId="170" xr:uid="{00000000-0005-0000-0000-0000B0000000}"/>
    <cellStyle name="Style 240" xfId="171" xr:uid="{00000000-0005-0000-0000-0000B1000000}"/>
    <cellStyle name="Style 241" xfId="172" xr:uid="{00000000-0005-0000-0000-0000B2000000}"/>
    <cellStyle name="Style 242" xfId="173" xr:uid="{00000000-0005-0000-0000-0000B3000000}"/>
    <cellStyle name="Style 243" xfId="174" xr:uid="{00000000-0005-0000-0000-0000B4000000}"/>
    <cellStyle name="Style 244" xfId="175" xr:uid="{00000000-0005-0000-0000-0000B5000000}"/>
    <cellStyle name="Style 245" xfId="176" xr:uid="{00000000-0005-0000-0000-0000B6000000}"/>
    <cellStyle name="Style 246" xfId="177" xr:uid="{00000000-0005-0000-0000-0000B7000000}"/>
    <cellStyle name="Style 247" xfId="178" xr:uid="{00000000-0005-0000-0000-0000B8000000}"/>
    <cellStyle name="Style 248" xfId="179" xr:uid="{00000000-0005-0000-0000-0000B9000000}"/>
    <cellStyle name="Style 249" xfId="180" xr:uid="{00000000-0005-0000-0000-0000BA000000}"/>
    <cellStyle name="Style 250" xfId="181" xr:uid="{00000000-0005-0000-0000-0000BB000000}"/>
    <cellStyle name="Style 251" xfId="182" xr:uid="{00000000-0005-0000-0000-0000BC000000}"/>
    <cellStyle name="Style 252" xfId="183" xr:uid="{00000000-0005-0000-0000-0000BD000000}"/>
    <cellStyle name="Style 253" xfId="184" xr:uid="{00000000-0005-0000-0000-0000BE000000}"/>
    <cellStyle name="Style 254" xfId="185" xr:uid="{00000000-0005-0000-0000-0000BF000000}"/>
    <cellStyle name="Style 255" xfId="186" xr:uid="{00000000-0005-0000-0000-0000C0000000}"/>
    <cellStyle name="Style 256" xfId="187" xr:uid="{00000000-0005-0000-0000-0000C1000000}"/>
    <cellStyle name="Style 257" xfId="188" xr:uid="{00000000-0005-0000-0000-0000C2000000}"/>
    <cellStyle name="Style 258" xfId="189" xr:uid="{00000000-0005-0000-0000-0000C3000000}"/>
    <cellStyle name="Style 259" xfId="190" xr:uid="{00000000-0005-0000-0000-0000C4000000}"/>
    <cellStyle name="Style 260" xfId="191" xr:uid="{00000000-0005-0000-0000-0000C5000000}"/>
    <cellStyle name="Style 297" xfId="192" xr:uid="{00000000-0005-0000-0000-0000C6000000}"/>
    <cellStyle name="Style 297 2" xfId="193" xr:uid="{00000000-0005-0000-0000-0000C7000000}"/>
    <cellStyle name="Style 300" xfId="194" xr:uid="{00000000-0005-0000-0000-0000C8000000}"/>
    <cellStyle name="Style 300 2" xfId="195" xr:uid="{00000000-0005-0000-0000-0000C9000000}"/>
    <cellStyle name="Style 307" xfId="196" xr:uid="{00000000-0005-0000-0000-0000CA000000}"/>
    <cellStyle name="Style 308" xfId="197" xr:uid="{00000000-0005-0000-0000-0000CB000000}"/>
    <cellStyle name="Style 309" xfId="198" xr:uid="{00000000-0005-0000-0000-0000CC000000}"/>
    <cellStyle name="Style 310" xfId="199" xr:uid="{00000000-0005-0000-0000-0000CD000000}"/>
    <cellStyle name="Style 311" xfId="200" xr:uid="{00000000-0005-0000-0000-0000CE000000}"/>
    <cellStyle name="Style 312" xfId="201" xr:uid="{00000000-0005-0000-0000-0000CF000000}"/>
    <cellStyle name="Style 313" xfId="202" xr:uid="{00000000-0005-0000-0000-0000D0000000}"/>
    <cellStyle name="Style 314" xfId="203" xr:uid="{00000000-0005-0000-0000-0000D1000000}"/>
    <cellStyle name="Style 315" xfId="204" xr:uid="{00000000-0005-0000-0000-0000D2000000}"/>
    <cellStyle name="Style 316" xfId="205" xr:uid="{00000000-0005-0000-0000-0000D3000000}"/>
    <cellStyle name="Style 317" xfId="206" xr:uid="{00000000-0005-0000-0000-0000D4000000}"/>
    <cellStyle name="Style 318" xfId="207" xr:uid="{00000000-0005-0000-0000-0000D5000000}"/>
    <cellStyle name="Style 319" xfId="208" xr:uid="{00000000-0005-0000-0000-0000D6000000}"/>
    <cellStyle name="Style 320" xfId="209" xr:uid="{00000000-0005-0000-0000-0000D7000000}"/>
    <cellStyle name="Style 321" xfId="210" xr:uid="{00000000-0005-0000-0000-0000D8000000}"/>
    <cellStyle name="Style 322" xfId="211" xr:uid="{00000000-0005-0000-0000-0000D9000000}"/>
    <cellStyle name="Style 351" xfId="212" xr:uid="{00000000-0005-0000-0000-0000DA000000}"/>
    <cellStyle name="Style 352" xfId="213" xr:uid="{00000000-0005-0000-0000-0000DB000000}"/>
    <cellStyle name="Style 353" xfId="214" xr:uid="{00000000-0005-0000-0000-0000DC000000}"/>
    <cellStyle name="Style 354" xfId="215" xr:uid="{00000000-0005-0000-0000-0000DD000000}"/>
    <cellStyle name="Style 355" xfId="216" xr:uid="{00000000-0005-0000-0000-0000DE000000}"/>
    <cellStyle name="Style 356" xfId="217" xr:uid="{00000000-0005-0000-0000-0000DF000000}"/>
    <cellStyle name="Style 357" xfId="218" xr:uid="{00000000-0005-0000-0000-0000E0000000}"/>
    <cellStyle name="Style 358" xfId="219" xr:uid="{00000000-0005-0000-0000-0000E1000000}"/>
    <cellStyle name="Style 359" xfId="220" xr:uid="{00000000-0005-0000-0000-0000E2000000}"/>
    <cellStyle name="Style 360" xfId="221" xr:uid="{00000000-0005-0000-0000-0000E3000000}"/>
    <cellStyle name="Style 361" xfId="222" xr:uid="{00000000-0005-0000-0000-0000E4000000}"/>
    <cellStyle name="Style 362" xfId="223" xr:uid="{00000000-0005-0000-0000-0000E5000000}"/>
    <cellStyle name="Style 363" xfId="224" xr:uid="{00000000-0005-0000-0000-0000E6000000}"/>
    <cellStyle name="Style 364" xfId="225" xr:uid="{00000000-0005-0000-0000-0000E7000000}"/>
    <cellStyle name="Style 365" xfId="226" xr:uid="{00000000-0005-0000-0000-0000E8000000}"/>
    <cellStyle name="Style 366" xfId="227" xr:uid="{00000000-0005-0000-0000-0000E9000000}"/>
    <cellStyle name="Style 367" xfId="228" xr:uid="{00000000-0005-0000-0000-0000EA000000}"/>
    <cellStyle name="Style 368" xfId="229" xr:uid="{00000000-0005-0000-0000-0000EB000000}"/>
    <cellStyle name="Style 369" xfId="230" xr:uid="{00000000-0005-0000-0000-0000EC000000}"/>
    <cellStyle name="Style 370" xfId="231" xr:uid="{00000000-0005-0000-0000-0000ED000000}"/>
    <cellStyle name="Style 371" xfId="232" xr:uid="{00000000-0005-0000-0000-0000EE000000}"/>
    <cellStyle name="Style 372" xfId="233" xr:uid="{00000000-0005-0000-0000-0000EF000000}"/>
    <cellStyle name="Style 373" xfId="234" xr:uid="{00000000-0005-0000-0000-0000F0000000}"/>
    <cellStyle name="Style 374" xfId="235" xr:uid="{00000000-0005-0000-0000-0000F1000000}"/>
    <cellStyle name="Style 375" xfId="236" xr:uid="{00000000-0005-0000-0000-0000F2000000}"/>
    <cellStyle name="Style 376" xfId="237" xr:uid="{00000000-0005-0000-0000-0000F3000000}"/>
    <cellStyle name="Style 377" xfId="238" xr:uid="{00000000-0005-0000-0000-0000F4000000}"/>
    <cellStyle name="Style 378" xfId="239" xr:uid="{00000000-0005-0000-0000-0000F5000000}"/>
    <cellStyle name="Style 379" xfId="240" xr:uid="{00000000-0005-0000-0000-0000F6000000}"/>
    <cellStyle name="Style 380" xfId="241" xr:uid="{00000000-0005-0000-0000-0000F7000000}"/>
    <cellStyle name="Style 381" xfId="242" xr:uid="{00000000-0005-0000-0000-0000F8000000}"/>
    <cellStyle name="Style 382" xfId="243" xr:uid="{00000000-0005-0000-0000-0000F9000000}"/>
    <cellStyle name="Style 383" xfId="244" xr:uid="{00000000-0005-0000-0000-0000FA000000}"/>
    <cellStyle name="Style 384" xfId="245" xr:uid="{00000000-0005-0000-0000-0000FB000000}"/>
    <cellStyle name="Style 385" xfId="246" xr:uid="{00000000-0005-0000-0000-0000FC000000}"/>
    <cellStyle name="Style 386" xfId="247" xr:uid="{00000000-0005-0000-0000-0000FD000000}"/>
    <cellStyle name="Style 387" xfId="248" xr:uid="{00000000-0005-0000-0000-0000FE000000}"/>
    <cellStyle name="Style 388" xfId="249" xr:uid="{00000000-0005-0000-0000-0000FF000000}"/>
    <cellStyle name="Style 389" xfId="250" xr:uid="{00000000-0005-0000-0000-000000010000}"/>
    <cellStyle name="Style 390" xfId="251" xr:uid="{00000000-0005-0000-0000-000001010000}"/>
    <cellStyle name="Style 391" xfId="252" xr:uid="{00000000-0005-0000-0000-000002010000}"/>
    <cellStyle name="Style 392" xfId="253" xr:uid="{00000000-0005-0000-0000-000003010000}"/>
    <cellStyle name="Style 393" xfId="254" xr:uid="{00000000-0005-0000-0000-000004010000}"/>
    <cellStyle name="Style 394" xfId="255" xr:uid="{00000000-0005-0000-0000-000005010000}"/>
    <cellStyle name="Style 395" xfId="256" xr:uid="{00000000-0005-0000-0000-000006010000}"/>
    <cellStyle name="Style 396" xfId="257" xr:uid="{00000000-0005-0000-0000-000007010000}"/>
    <cellStyle name="Style 397" xfId="258" xr:uid="{00000000-0005-0000-0000-000008010000}"/>
    <cellStyle name="Style 398" xfId="259" xr:uid="{00000000-0005-0000-0000-000009010000}"/>
    <cellStyle name="Style 399" xfId="260" xr:uid="{00000000-0005-0000-0000-00000A010000}"/>
    <cellStyle name="Style 400" xfId="261" xr:uid="{00000000-0005-0000-0000-00000B010000}"/>
    <cellStyle name="Style 401" xfId="262" xr:uid="{00000000-0005-0000-0000-00000C010000}"/>
    <cellStyle name="Style 402" xfId="263" xr:uid="{00000000-0005-0000-0000-00000D010000}"/>
    <cellStyle name="Style 403" xfId="264" xr:uid="{00000000-0005-0000-0000-00000E010000}"/>
    <cellStyle name="Style 404" xfId="265" xr:uid="{00000000-0005-0000-0000-00000F010000}"/>
    <cellStyle name="Style 405" xfId="266" xr:uid="{00000000-0005-0000-0000-000010010000}"/>
    <cellStyle name="Style 406" xfId="267" xr:uid="{00000000-0005-0000-0000-000011010000}"/>
    <cellStyle name="Style 407" xfId="268" xr:uid="{00000000-0005-0000-0000-000012010000}"/>
    <cellStyle name="Style 408" xfId="269" xr:uid="{00000000-0005-0000-0000-000013010000}"/>
    <cellStyle name="Style 409" xfId="270" xr:uid="{00000000-0005-0000-0000-000014010000}"/>
    <cellStyle name="Style 410" xfId="271" xr:uid="{00000000-0005-0000-0000-000015010000}"/>
    <cellStyle name="Style 411" xfId="272" xr:uid="{00000000-0005-0000-0000-000016010000}"/>
    <cellStyle name="Style 438" xfId="273" xr:uid="{00000000-0005-0000-0000-000017010000}"/>
    <cellStyle name="Style 439" xfId="274" xr:uid="{00000000-0005-0000-0000-000018010000}"/>
    <cellStyle name="Style 440" xfId="275" xr:uid="{00000000-0005-0000-0000-000019010000}"/>
    <cellStyle name="Style 441" xfId="276" xr:uid="{00000000-0005-0000-0000-00001A010000}"/>
    <cellStyle name="Style 442" xfId="277" xr:uid="{00000000-0005-0000-0000-00001B010000}"/>
    <cellStyle name="Style 443" xfId="278" xr:uid="{00000000-0005-0000-0000-00001C010000}"/>
    <cellStyle name="Style 444" xfId="279" xr:uid="{00000000-0005-0000-0000-00001D010000}"/>
    <cellStyle name="Style 445" xfId="280" xr:uid="{00000000-0005-0000-0000-00001E010000}"/>
    <cellStyle name="Style 446" xfId="281" xr:uid="{00000000-0005-0000-0000-00001F010000}"/>
    <cellStyle name="Style 447" xfId="282" xr:uid="{00000000-0005-0000-0000-000020010000}"/>
    <cellStyle name="Style 448" xfId="283" xr:uid="{00000000-0005-0000-0000-000021010000}"/>
    <cellStyle name="Style 449" xfId="284" xr:uid="{00000000-0005-0000-0000-000022010000}"/>
    <cellStyle name="Style 450" xfId="285" xr:uid="{00000000-0005-0000-0000-000023010000}"/>
    <cellStyle name="Style 451" xfId="286" xr:uid="{00000000-0005-0000-0000-000024010000}"/>
    <cellStyle name="Style 452" xfId="287" xr:uid="{00000000-0005-0000-0000-000025010000}"/>
    <cellStyle name="Style 453" xfId="288" xr:uid="{00000000-0005-0000-0000-000026010000}"/>
    <cellStyle name="Style 454" xfId="289" xr:uid="{00000000-0005-0000-0000-000027010000}"/>
    <cellStyle name="Style 459" xfId="290" xr:uid="{00000000-0005-0000-0000-000028010000}"/>
    <cellStyle name="Style 460" xfId="291" xr:uid="{00000000-0005-0000-0000-000029010000}"/>
    <cellStyle name="Style 461" xfId="292" xr:uid="{00000000-0005-0000-0000-00002A010000}"/>
    <cellStyle name="Style 462" xfId="293" xr:uid="{00000000-0005-0000-0000-00002B010000}"/>
    <cellStyle name="Style 463" xfId="294" xr:uid="{00000000-0005-0000-0000-00002C010000}"/>
    <cellStyle name="Style 464" xfId="295" xr:uid="{00000000-0005-0000-0000-00002D010000}"/>
    <cellStyle name="Style 465" xfId="296" xr:uid="{00000000-0005-0000-0000-00002E010000}"/>
    <cellStyle name="Style 466" xfId="297" xr:uid="{00000000-0005-0000-0000-00002F010000}"/>
    <cellStyle name="Style 467" xfId="298" xr:uid="{00000000-0005-0000-0000-000030010000}"/>
    <cellStyle name="Style 468" xfId="299" xr:uid="{00000000-0005-0000-0000-000031010000}"/>
    <cellStyle name="Style 469" xfId="300" xr:uid="{00000000-0005-0000-0000-000032010000}"/>
    <cellStyle name="Style 470" xfId="301" xr:uid="{00000000-0005-0000-0000-000033010000}"/>
    <cellStyle name="Style 471" xfId="302" xr:uid="{00000000-0005-0000-0000-000034010000}"/>
    <cellStyle name="Style 482" xfId="303" xr:uid="{00000000-0005-0000-0000-000035010000}"/>
    <cellStyle name="Style 483" xfId="304" xr:uid="{00000000-0005-0000-0000-000036010000}"/>
    <cellStyle name="Style 484" xfId="305" xr:uid="{00000000-0005-0000-0000-000037010000}"/>
    <cellStyle name="Style 485" xfId="306" xr:uid="{00000000-0005-0000-0000-000038010000}"/>
    <cellStyle name="Style 486" xfId="307" xr:uid="{00000000-0005-0000-0000-000039010000}"/>
    <cellStyle name="Style 487" xfId="308" xr:uid="{00000000-0005-0000-0000-00003A010000}"/>
    <cellStyle name="Style 488" xfId="309" xr:uid="{00000000-0005-0000-0000-00003B010000}"/>
    <cellStyle name="Style 489" xfId="310" xr:uid="{00000000-0005-0000-0000-00003C010000}"/>
    <cellStyle name="Style 490" xfId="311" xr:uid="{00000000-0005-0000-0000-00003D010000}"/>
    <cellStyle name="Style 491" xfId="312" xr:uid="{00000000-0005-0000-0000-00003E010000}"/>
    <cellStyle name="Style 492" xfId="313" xr:uid="{00000000-0005-0000-0000-00003F010000}"/>
    <cellStyle name="Style 493" xfId="314" xr:uid="{00000000-0005-0000-0000-000040010000}"/>
    <cellStyle name="Style 494" xfId="315" xr:uid="{00000000-0005-0000-0000-000041010000}"/>
    <cellStyle name="Style 495" xfId="316" xr:uid="{00000000-0005-0000-0000-000042010000}"/>
    <cellStyle name="Style 496" xfId="317" xr:uid="{00000000-0005-0000-0000-000043010000}"/>
    <cellStyle name="Style 497" xfId="318" xr:uid="{00000000-0005-0000-0000-000044010000}"/>
    <cellStyle name="Style 498" xfId="319" xr:uid="{00000000-0005-0000-0000-000045010000}"/>
    <cellStyle name="Style 499" xfId="320" xr:uid="{00000000-0005-0000-0000-000046010000}"/>
    <cellStyle name="Style 500" xfId="321" xr:uid="{00000000-0005-0000-0000-000047010000}"/>
    <cellStyle name="Style 501" xfId="322" xr:uid="{00000000-0005-0000-0000-000048010000}"/>
    <cellStyle name="Style 502" xfId="323" xr:uid="{00000000-0005-0000-0000-000049010000}"/>
    <cellStyle name="Style 503" xfId="324" xr:uid="{00000000-0005-0000-0000-00004A010000}"/>
    <cellStyle name="Style 504" xfId="325" xr:uid="{00000000-0005-0000-0000-00004B010000}"/>
    <cellStyle name="Style 513" xfId="326" xr:uid="{00000000-0005-0000-0000-00004C010000}"/>
    <cellStyle name="Style 514" xfId="327" xr:uid="{00000000-0005-0000-0000-00004D010000}"/>
    <cellStyle name="Style 515" xfId="328" xr:uid="{00000000-0005-0000-0000-00004E010000}"/>
    <cellStyle name="Style 516" xfId="329" xr:uid="{00000000-0005-0000-0000-00004F010000}"/>
    <cellStyle name="Style 517" xfId="330" xr:uid="{00000000-0005-0000-0000-000050010000}"/>
    <cellStyle name="Style 518" xfId="331" xr:uid="{00000000-0005-0000-0000-000051010000}"/>
    <cellStyle name="Style 519" xfId="332" xr:uid="{00000000-0005-0000-0000-000052010000}"/>
    <cellStyle name="Style 520" xfId="333" xr:uid="{00000000-0005-0000-0000-000053010000}"/>
    <cellStyle name="Style 521" xfId="334" xr:uid="{00000000-0005-0000-0000-000054010000}"/>
    <cellStyle name="Style 522" xfId="335" xr:uid="{00000000-0005-0000-0000-000055010000}"/>
    <cellStyle name="Style 523" xfId="336" xr:uid="{00000000-0005-0000-0000-000056010000}"/>
    <cellStyle name="Style 524" xfId="337" xr:uid="{00000000-0005-0000-0000-000057010000}"/>
    <cellStyle name="Style 525" xfId="338" xr:uid="{00000000-0005-0000-0000-000058010000}"/>
    <cellStyle name="Style 526" xfId="339" xr:uid="{00000000-0005-0000-0000-000059010000}"/>
    <cellStyle name="Style 527" xfId="340" xr:uid="{00000000-0005-0000-0000-00005A010000}"/>
    <cellStyle name="Style 528" xfId="341" xr:uid="{00000000-0005-0000-0000-00005B010000}"/>
    <cellStyle name="Style 529" xfId="342" xr:uid="{00000000-0005-0000-0000-00005C010000}"/>
    <cellStyle name="Style 530" xfId="343" xr:uid="{00000000-0005-0000-0000-00005D010000}"/>
    <cellStyle name="Style 531" xfId="344" xr:uid="{00000000-0005-0000-0000-00005E010000}"/>
    <cellStyle name="Style 532" xfId="345" xr:uid="{00000000-0005-0000-0000-00005F010000}"/>
    <cellStyle name="Style 533" xfId="346" xr:uid="{00000000-0005-0000-0000-000060010000}"/>
    <cellStyle name="Style 534" xfId="347" xr:uid="{00000000-0005-0000-0000-000061010000}"/>
    <cellStyle name="Style 535" xfId="348" xr:uid="{00000000-0005-0000-0000-000062010000}"/>
    <cellStyle name="Style 536" xfId="349" xr:uid="{00000000-0005-0000-0000-000063010000}"/>
    <cellStyle name="Style 537" xfId="350" xr:uid="{00000000-0005-0000-0000-000064010000}"/>
    <cellStyle name="Style 538" xfId="351" xr:uid="{00000000-0005-0000-0000-000065010000}"/>
    <cellStyle name="Style 541" xfId="352" xr:uid="{00000000-0005-0000-0000-000066010000}"/>
    <cellStyle name="Style 543" xfId="353" xr:uid="{00000000-0005-0000-0000-000067010000}"/>
    <cellStyle name="Style 545" xfId="354" xr:uid="{00000000-0005-0000-0000-000068010000}"/>
    <cellStyle name="Style 547" xfId="355" xr:uid="{00000000-0005-0000-0000-000069010000}"/>
    <cellStyle name="Style 552" xfId="356" xr:uid="{00000000-0005-0000-0000-00006A010000}"/>
    <cellStyle name="Style 561" xfId="357" xr:uid="{00000000-0005-0000-0000-00006B010000}"/>
    <cellStyle name="Style 561 2" xfId="358" xr:uid="{00000000-0005-0000-0000-00006C010000}"/>
    <cellStyle name="Style 562" xfId="359" xr:uid="{00000000-0005-0000-0000-00006D010000}"/>
    <cellStyle name="Style 563" xfId="360" xr:uid="{00000000-0005-0000-0000-00006E010000}"/>
    <cellStyle name="Style 564" xfId="361" xr:uid="{00000000-0005-0000-0000-00006F010000}"/>
    <cellStyle name="Style 565" xfId="362" xr:uid="{00000000-0005-0000-0000-000070010000}"/>
    <cellStyle name="Style 566" xfId="363" xr:uid="{00000000-0005-0000-0000-000071010000}"/>
    <cellStyle name="Style 567" xfId="364" xr:uid="{00000000-0005-0000-0000-000072010000}"/>
    <cellStyle name="Style 568" xfId="365" xr:uid="{00000000-0005-0000-0000-000073010000}"/>
    <cellStyle name="Style 569" xfId="366" xr:uid="{00000000-0005-0000-0000-000074010000}"/>
    <cellStyle name="Style 574" xfId="367" xr:uid="{00000000-0005-0000-0000-000075010000}"/>
    <cellStyle name="Style 575" xfId="368" xr:uid="{00000000-0005-0000-0000-000076010000}"/>
    <cellStyle name="Style 576" xfId="369" xr:uid="{00000000-0005-0000-0000-000077010000}"/>
    <cellStyle name="Style 577" xfId="370" xr:uid="{00000000-0005-0000-0000-000078010000}"/>
    <cellStyle name="Style 578" xfId="371" xr:uid="{00000000-0005-0000-0000-000079010000}"/>
    <cellStyle name="Style 579" xfId="372" xr:uid="{00000000-0005-0000-0000-00007A010000}"/>
    <cellStyle name="Style 580" xfId="373" xr:uid="{00000000-0005-0000-0000-00007B010000}"/>
    <cellStyle name="Style 581" xfId="374" xr:uid="{00000000-0005-0000-0000-00007C010000}"/>
    <cellStyle name="Style 582" xfId="375" xr:uid="{00000000-0005-0000-0000-00007D010000}"/>
    <cellStyle name="Style 583" xfId="376" xr:uid="{00000000-0005-0000-0000-00007E010000}"/>
    <cellStyle name="Style 584" xfId="377" xr:uid="{00000000-0005-0000-0000-00007F010000}"/>
    <cellStyle name="Style 585" xfId="378" xr:uid="{00000000-0005-0000-0000-000080010000}"/>
    <cellStyle name="Style 586" xfId="379" xr:uid="{00000000-0005-0000-0000-000081010000}"/>
    <cellStyle name="Style 587" xfId="380" xr:uid="{00000000-0005-0000-0000-000082010000}"/>
    <cellStyle name="Style 588" xfId="381" xr:uid="{00000000-0005-0000-0000-000083010000}"/>
    <cellStyle name="Style 589" xfId="382" xr:uid="{00000000-0005-0000-0000-000084010000}"/>
    <cellStyle name="Style 590" xfId="383" xr:uid="{00000000-0005-0000-0000-000085010000}"/>
    <cellStyle name="Style 591" xfId="384" xr:uid="{00000000-0005-0000-0000-000086010000}"/>
    <cellStyle name="Style 592" xfId="385" xr:uid="{00000000-0005-0000-0000-000087010000}"/>
    <cellStyle name="Style 593" xfId="386" xr:uid="{00000000-0005-0000-0000-000088010000}"/>
    <cellStyle name="Style 594" xfId="387" xr:uid="{00000000-0005-0000-0000-000089010000}"/>
    <cellStyle name="Style 595" xfId="388" xr:uid="{00000000-0005-0000-0000-00008A010000}"/>
    <cellStyle name="Style 596" xfId="389" xr:uid="{00000000-0005-0000-0000-00008B010000}"/>
    <cellStyle name="Style 597" xfId="390" xr:uid="{00000000-0005-0000-0000-00008C010000}"/>
    <cellStyle name="Style 598" xfId="391" xr:uid="{00000000-0005-0000-0000-00008D010000}"/>
    <cellStyle name="Style 599" xfId="392" xr:uid="{00000000-0005-0000-0000-00008E010000}"/>
    <cellStyle name="Style 609" xfId="393" xr:uid="{00000000-0005-0000-0000-00008F010000}"/>
    <cellStyle name="Style 610" xfId="394" xr:uid="{00000000-0005-0000-0000-000090010000}"/>
    <cellStyle name="Style 611" xfId="395" xr:uid="{00000000-0005-0000-0000-000091010000}"/>
    <cellStyle name="Style 612" xfId="396" xr:uid="{00000000-0005-0000-0000-000092010000}"/>
    <cellStyle name="Style 613" xfId="397" xr:uid="{00000000-0005-0000-0000-000093010000}"/>
    <cellStyle name="Style 614" xfId="398" xr:uid="{00000000-0005-0000-0000-000094010000}"/>
    <cellStyle name="Style 615" xfId="399" xr:uid="{00000000-0005-0000-0000-000095010000}"/>
    <cellStyle name="Style 616" xfId="400" xr:uid="{00000000-0005-0000-0000-000096010000}"/>
    <cellStyle name="Style 617" xfId="401" xr:uid="{00000000-0005-0000-0000-000097010000}"/>
    <cellStyle name="Style 618" xfId="402" xr:uid="{00000000-0005-0000-0000-000098010000}"/>
    <cellStyle name="Style 619" xfId="403" xr:uid="{00000000-0005-0000-0000-000099010000}"/>
    <cellStyle name="Style 620" xfId="404" xr:uid="{00000000-0005-0000-0000-00009A010000}"/>
    <cellStyle name="Style 621" xfId="405" xr:uid="{00000000-0005-0000-0000-00009B010000}"/>
    <cellStyle name="Style 622" xfId="406" xr:uid="{00000000-0005-0000-0000-00009C010000}"/>
    <cellStyle name="Style 623" xfId="407" xr:uid="{00000000-0005-0000-0000-00009D010000}"/>
    <cellStyle name="Style 624" xfId="408" xr:uid="{00000000-0005-0000-0000-00009E010000}"/>
    <cellStyle name="Style 625" xfId="409" xr:uid="{00000000-0005-0000-0000-00009F010000}"/>
    <cellStyle name="Style 626" xfId="410" xr:uid="{00000000-0005-0000-0000-0000A0010000}"/>
    <cellStyle name="Style 627" xfId="411" xr:uid="{00000000-0005-0000-0000-0000A1010000}"/>
    <cellStyle name="Style 648" xfId="412" xr:uid="{00000000-0005-0000-0000-0000A2010000}"/>
    <cellStyle name="Style 649" xfId="413" xr:uid="{00000000-0005-0000-0000-0000A3010000}"/>
    <cellStyle name="Style 650" xfId="414" xr:uid="{00000000-0005-0000-0000-0000A4010000}"/>
    <cellStyle name="Style 651" xfId="415" xr:uid="{00000000-0005-0000-0000-0000A5010000}"/>
    <cellStyle name="Style 652" xfId="416" xr:uid="{00000000-0005-0000-0000-0000A6010000}"/>
    <cellStyle name="Style 653" xfId="417" xr:uid="{00000000-0005-0000-0000-0000A7010000}"/>
    <cellStyle name="Style 654" xfId="418" xr:uid="{00000000-0005-0000-0000-0000A8010000}"/>
    <cellStyle name="Style 655" xfId="419" xr:uid="{00000000-0005-0000-0000-0000A9010000}"/>
    <cellStyle name="Style 656" xfId="420" xr:uid="{00000000-0005-0000-0000-0000AA010000}"/>
    <cellStyle name="Style 657" xfId="421" xr:uid="{00000000-0005-0000-0000-0000AB010000}"/>
    <cellStyle name="Style 658" xfId="422" xr:uid="{00000000-0005-0000-0000-0000AC010000}"/>
    <cellStyle name="Style 659" xfId="423" xr:uid="{00000000-0005-0000-0000-0000AD010000}"/>
    <cellStyle name="Style 666" xfId="424" xr:uid="{00000000-0005-0000-0000-0000AE010000}"/>
    <cellStyle name="Style 669" xfId="425" xr:uid="{00000000-0005-0000-0000-0000AF010000}"/>
    <cellStyle name="Style 669 2" xfId="426" xr:uid="{00000000-0005-0000-0000-0000B0010000}"/>
    <cellStyle name="Style 670" xfId="427" xr:uid="{00000000-0005-0000-0000-0000B1010000}"/>
    <cellStyle name="Style 670 2" xfId="428" xr:uid="{00000000-0005-0000-0000-0000B2010000}"/>
    <cellStyle name="Style 671" xfId="429" xr:uid="{00000000-0005-0000-0000-0000B3010000}"/>
    <cellStyle name="Style 671 2" xfId="430" xr:uid="{00000000-0005-0000-0000-0000B4010000}"/>
    <cellStyle name="Style 672" xfId="431" xr:uid="{00000000-0005-0000-0000-0000B5010000}"/>
    <cellStyle name="Style 672 2" xfId="432" xr:uid="{00000000-0005-0000-0000-0000B6010000}"/>
    <cellStyle name="Style 673" xfId="433" xr:uid="{00000000-0005-0000-0000-0000B7010000}"/>
    <cellStyle name="Style 673 2" xfId="434" xr:uid="{00000000-0005-0000-0000-0000B8010000}"/>
    <cellStyle name="Style 674" xfId="435" xr:uid="{00000000-0005-0000-0000-0000B9010000}"/>
    <cellStyle name="Style 674 2" xfId="436" xr:uid="{00000000-0005-0000-0000-0000BA010000}"/>
    <cellStyle name="Style 675" xfId="437" xr:uid="{00000000-0005-0000-0000-0000BB010000}"/>
    <cellStyle name="Style 675 2" xfId="438" xr:uid="{00000000-0005-0000-0000-0000BC010000}"/>
    <cellStyle name="Style 676" xfId="439" xr:uid="{00000000-0005-0000-0000-0000BD010000}"/>
    <cellStyle name="Style 676 2" xfId="440" xr:uid="{00000000-0005-0000-0000-0000BE010000}"/>
    <cellStyle name="Style 677" xfId="441" xr:uid="{00000000-0005-0000-0000-0000BF010000}"/>
    <cellStyle name="Style 679" xfId="442" xr:uid="{00000000-0005-0000-0000-0000C0010000}"/>
    <cellStyle name="Style 681" xfId="443" xr:uid="{00000000-0005-0000-0000-0000C1010000}"/>
    <cellStyle name="Style 683" xfId="444" xr:uid="{00000000-0005-0000-0000-0000C2010000}"/>
    <cellStyle name="Style 686" xfId="445" xr:uid="{00000000-0005-0000-0000-0000C3010000}"/>
    <cellStyle name="Style 687" xfId="446" xr:uid="{00000000-0005-0000-0000-0000C4010000}"/>
    <cellStyle name="Style 688" xfId="447" xr:uid="{00000000-0005-0000-0000-0000C5010000}"/>
    <cellStyle name="Style 689" xfId="448" xr:uid="{00000000-0005-0000-0000-0000C6010000}"/>
    <cellStyle name="Style 690" xfId="449" xr:uid="{00000000-0005-0000-0000-0000C7010000}"/>
    <cellStyle name="Style 691" xfId="450" xr:uid="{00000000-0005-0000-0000-0000C8010000}"/>
    <cellStyle name="Style 692" xfId="451" xr:uid="{00000000-0005-0000-0000-0000C9010000}"/>
    <cellStyle name="Style 693" xfId="452" xr:uid="{00000000-0005-0000-0000-0000CA010000}"/>
    <cellStyle name="Style 694" xfId="453" xr:uid="{00000000-0005-0000-0000-0000CB010000}"/>
    <cellStyle name="Style 696" xfId="454" xr:uid="{00000000-0005-0000-0000-0000CC010000}"/>
    <cellStyle name="Style 697" xfId="455" xr:uid="{00000000-0005-0000-0000-0000CD010000}"/>
    <cellStyle name="Style 698" xfId="456" xr:uid="{00000000-0005-0000-0000-0000CE010000}"/>
    <cellStyle name="Style 699" xfId="457" xr:uid="{00000000-0005-0000-0000-0000CF010000}"/>
    <cellStyle name="Style 700" xfId="458" xr:uid="{00000000-0005-0000-0000-0000D0010000}"/>
    <cellStyle name="Style 701" xfId="459" xr:uid="{00000000-0005-0000-0000-0000D1010000}"/>
    <cellStyle name="Style 702" xfId="460" xr:uid="{00000000-0005-0000-0000-0000D2010000}"/>
    <cellStyle name="Style 703" xfId="461" xr:uid="{00000000-0005-0000-0000-0000D3010000}"/>
    <cellStyle name="Style 704" xfId="462" xr:uid="{00000000-0005-0000-0000-0000D4010000}"/>
    <cellStyle name="Style 705" xfId="463" xr:uid="{00000000-0005-0000-0000-0000D5010000}"/>
    <cellStyle name="Style 707" xfId="464" xr:uid="{00000000-0005-0000-0000-0000D6010000}"/>
    <cellStyle name="Style 707 2" xfId="465" xr:uid="{00000000-0005-0000-0000-0000D7010000}"/>
    <cellStyle name="Style 708" xfId="466" xr:uid="{00000000-0005-0000-0000-0000D8010000}"/>
    <cellStyle name="Style 708 2" xfId="467" xr:uid="{00000000-0005-0000-0000-0000D9010000}"/>
    <cellStyle name="Style 709" xfId="468" xr:uid="{00000000-0005-0000-0000-0000DA010000}"/>
    <cellStyle name="Style 709 2" xfId="469" xr:uid="{00000000-0005-0000-0000-0000DB010000}"/>
    <cellStyle name="Style 710" xfId="470" xr:uid="{00000000-0005-0000-0000-0000DC010000}"/>
    <cellStyle name="Style 710 2" xfId="471" xr:uid="{00000000-0005-0000-0000-0000DD010000}"/>
    <cellStyle name="Style 711" xfId="472" xr:uid="{00000000-0005-0000-0000-0000DE010000}"/>
    <cellStyle name="Style 711 2" xfId="473" xr:uid="{00000000-0005-0000-0000-0000DF010000}"/>
    <cellStyle name="Style 712" xfId="474" xr:uid="{00000000-0005-0000-0000-0000E0010000}"/>
    <cellStyle name="Style 712 2" xfId="475" xr:uid="{00000000-0005-0000-0000-0000E1010000}"/>
    <cellStyle name="Style 713" xfId="476" xr:uid="{00000000-0005-0000-0000-0000E2010000}"/>
    <cellStyle name="Style 713 2" xfId="477" xr:uid="{00000000-0005-0000-0000-0000E3010000}"/>
    <cellStyle name="Style 714" xfId="478" xr:uid="{00000000-0005-0000-0000-0000E4010000}"/>
    <cellStyle name="Style 714 2" xfId="479" xr:uid="{00000000-0005-0000-0000-0000E5010000}"/>
    <cellStyle name="Style 719" xfId="480" xr:uid="{00000000-0005-0000-0000-0000E6010000}"/>
    <cellStyle name="Style 723" xfId="481" xr:uid="{00000000-0005-0000-0000-0000E7010000}"/>
    <cellStyle name="Style 724" xfId="482" xr:uid="{00000000-0005-0000-0000-0000E8010000}"/>
    <cellStyle name="Style 725" xfId="483" xr:uid="{00000000-0005-0000-0000-0000E9010000}"/>
    <cellStyle name="Style 726" xfId="484" xr:uid="{00000000-0005-0000-0000-0000EA010000}"/>
    <cellStyle name="Style 727" xfId="485" xr:uid="{00000000-0005-0000-0000-0000EB010000}"/>
    <cellStyle name="Style 728" xfId="486" xr:uid="{00000000-0005-0000-0000-0000EC010000}"/>
    <cellStyle name="Style 729" xfId="487" xr:uid="{00000000-0005-0000-0000-0000ED010000}"/>
    <cellStyle name="Style 730" xfId="488" xr:uid="{00000000-0005-0000-0000-0000EE010000}"/>
    <cellStyle name="Style 731" xfId="489" xr:uid="{00000000-0005-0000-0000-0000EF010000}"/>
    <cellStyle name="Style 732" xfId="490" xr:uid="{00000000-0005-0000-0000-0000F0010000}"/>
    <cellStyle name="Style 733" xfId="491" xr:uid="{00000000-0005-0000-0000-0000F1010000}"/>
    <cellStyle name="Style 734" xfId="492" xr:uid="{00000000-0005-0000-0000-0000F2010000}"/>
    <cellStyle name="Style 735" xfId="493" xr:uid="{00000000-0005-0000-0000-0000F3010000}"/>
    <cellStyle name="Style 736" xfId="494" xr:uid="{00000000-0005-0000-0000-0000F4010000}"/>
    <cellStyle name="Style 740" xfId="495" xr:uid="{00000000-0005-0000-0000-0000F5010000}"/>
    <cellStyle name="Style 740 2" xfId="496" xr:uid="{00000000-0005-0000-0000-0000F6010000}"/>
    <cellStyle name="Style 741" xfId="497" xr:uid="{00000000-0005-0000-0000-0000F7010000}"/>
    <cellStyle name="Style 741 2" xfId="498" xr:uid="{00000000-0005-0000-0000-0000F8010000}"/>
    <cellStyle name="Style 742" xfId="499" xr:uid="{00000000-0005-0000-0000-0000F9010000}"/>
    <cellStyle name="Style 742 2" xfId="500" xr:uid="{00000000-0005-0000-0000-0000FA010000}"/>
    <cellStyle name="Style 743" xfId="501" xr:uid="{00000000-0005-0000-0000-0000FB010000}"/>
    <cellStyle name="Style 743 2" xfId="502" xr:uid="{00000000-0005-0000-0000-0000FC010000}"/>
    <cellStyle name="Style 744" xfId="503" xr:uid="{00000000-0005-0000-0000-0000FD010000}"/>
    <cellStyle name="Style 744 2" xfId="504" xr:uid="{00000000-0005-0000-0000-0000FE010000}"/>
    <cellStyle name="Style 745" xfId="505" xr:uid="{00000000-0005-0000-0000-0000FF010000}"/>
    <cellStyle name="Style 745 2" xfId="506" xr:uid="{00000000-0005-0000-0000-000000020000}"/>
    <cellStyle name="Style 746" xfId="507" xr:uid="{00000000-0005-0000-0000-000001020000}"/>
    <cellStyle name="Style 746 2" xfId="508" xr:uid="{00000000-0005-0000-0000-000002020000}"/>
    <cellStyle name="Style 747" xfId="509" xr:uid="{00000000-0005-0000-0000-000003020000}"/>
    <cellStyle name="Style 747 2" xfId="510" xr:uid="{00000000-0005-0000-0000-000004020000}"/>
    <cellStyle name="Style 750" xfId="511" xr:uid="{00000000-0005-0000-0000-000005020000}"/>
    <cellStyle name="Style 751" xfId="512" xr:uid="{00000000-0005-0000-0000-000006020000}"/>
    <cellStyle name="Style 752" xfId="513" xr:uid="{00000000-0005-0000-0000-000007020000}"/>
    <cellStyle name="Style 753" xfId="514" xr:uid="{00000000-0005-0000-0000-000008020000}"/>
    <cellStyle name="Style 754" xfId="515" xr:uid="{00000000-0005-0000-0000-000009020000}"/>
    <cellStyle name="Style 755" xfId="516" xr:uid="{00000000-0005-0000-0000-00000A020000}"/>
    <cellStyle name="Style 756" xfId="517" xr:uid="{00000000-0005-0000-0000-00000B020000}"/>
    <cellStyle name="Style 757" xfId="518" xr:uid="{00000000-0005-0000-0000-00000C020000}"/>
    <cellStyle name="Style 758" xfId="519" xr:uid="{00000000-0005-0000-0000-00000D020000}"/>
    <cellStyle name="Style 788" xfId="520" xr:uid="{00000000-0005-0000-0000-00000E020000}"/>
    <cellStyle name="Style 790" xfId="521" xr:uid="{00000000-0005-0000-0000-00000F020000}"/>
    <cellStyle name="Style 792" xfId="522" xr:uid="{00000000-0005-0000-0000-000010020000}"/>
    <cellStyle name="Style 794" xfId="523" xr:uid="{00000000-0005-0000-0000-000011020000}"/>
    <cellStyle name="Style 833" xfId="524" xr:uid="{00000000-0005-0000-0000-000012020000}"/>
    <cellStyle name="Style 840" xfId="525" xr:uid="{00000000-0005-0000-0000-000013020000}"/>
    <cellStyle name="Style 842" xfId="526" xr:uid="{00000000-0005-0000-0000-000014020000}"/>
    <cellStyle name="Style 844" xfId="527" xr:uid="{00000000-0005-0000-0000-000015020000}"/>
    <cellStyle name="Style 846" xfId="528" xr:uid="{00000000-0005-0000-0000-000016020000}"/>
    <cellStyle name="Style 848" xfId="529" xr:uid="{00000000-0005-0000-0000-000017020000}"/>
    <cellStyle name="Style 850" xfId="530" xr:uid="{00000000-0005-0000-0000-000018020000}"/>
    <cellStyle name="Style 868" xfId="531" xr:uid="{00000000-0005-0000-0000-000019020000}"/>
    <cellStyle name="Style 868 2" xfId="532" xr:uid="{00000000-0005-0000-0000-00001A020000}"/>
    <cellStyle name="Style 902" xfId="533" xr:uid="{00000000-0005-0000-0000-00001B020000}"/>
    <cellStyle name="Style 902 2" xfId="534" xr:uid="{00000000-0005-0000-0000-00001C020000}"/>
    <cellStyle name="Style 903" xfId="535" xr:uid="{00000000-0005-0000-0000-00001D020000}"/>
    <cellStyle name="Style 903 2" xfId="536" xr:uid="{00000000-0005-0000-0000-00001E020000}"/>
    <cellStyle name="Style 904" xfId="537" xr:uid="{00000000-0005-0000-0000-00001F020000}"/>
    <cellStyle name="Style 904 2" xfId="538" xr:uid="{00000000-0005-0000-0000-000020020000}"/>
    <cellStyle name="Style 905" xfId="539" xr:uid="{00000000-0005-0000-0000-000021020000}"/>
    <cellStyle name="Style 905 2" xfId="540" xr:uid="{00000000-0005-0000-0000-000022020000}"/>
    <cellStyle name="Style 910" xfId="541" xr:uid="{00000000-0005-0000-0000-000023020000}"/>
    <cellStyle name="Style 910 2" xfId="542" xr:uid="{00000000-0005-0000-0000-000024020000}"/>
    <cellStyle name="Style 911" xfId="543" xr:uid="{00000000-0005-0000-0000-000025020000}"/>
    <cellStyle name="Style 911 2" xfId="544" xr:uid="{00000000-0005-0000-0000-000026020000}"/>
    <cellStyle name="Style 912" xfId="545" xr:uid="{00000000-0005-0000-0000-000027020000}"/>
    <cellStyle name="Style 912 2" xfId="546" xr:uid="{00000000-0005-0000-0000-000028020000}"/>
    <cellStyle name="Style 913" xfId="547" xr:uid="{00000000-0005-0000-0000-000029020000}"/>
    <cellStyle name="Style 913 2" xfId="548" xr:uid="{00000000-0005-0000-0000-00002A020000}"/>
    <cellStyle name="Style 918" xfId="549" xr:uid="{00000000-0005-0000-0000-00002B020000}"/>
    <cellStyle name="Style 918 2" xfId="550" xr:uid="{00000000-0005-0000-0000-00002C020000}"/>
    <cellStyle name="Style 919" xfId="551" xr:uid="{00000000-0005-0000-0000-00002D020000}"/>
    <cellStyle name="Style 919 2" xfId="552" xr:uid="{00000000-0005-0000-0000-00002E020000}"/>
    <cellStyle name="Style 920" xfId="553" xr:uid="{00000000-0005-0000-0000-00002F020000}"/>
    <cellStyle name="Style 920 2" xfId="554" xr:uid="{00000000-0005-0000-0000-000030020000}"/>
    <cellStyle name="Style 921" xfId="555" xr:uid="{00000000-0005-0000-0000-000031020000}"/>
    <cellStyle name="Style 921 2" xfId="556" xr:uid="{00000000-0005-0000-0000-000032020000}"/>
    <cellStyle name="Style 926" xfId="557" xr:uid="{00000000-0005-0000-0000-000033020000}"/>
    <cellStyle name="Style 926 2" xfId="558" xr:uid="{00000000-0005-0000-0000-000034020000}"/>
    <cellStyle name="Style 927" xfId="559" xr:uid="{00000000-0005-0000-0000-000035020000}"/>
    <cellStyle name="Style 927 2" xfId="560" xr:uid="{00000000-0005-0000-0000-000036020000}"/>
    <cellStyle name="Style 928" xfId="561" xr:uid="{00000000-0005-0000-0000-000037020000}"/>
    <cellStyle name="Style 928 2" xfId="562" xr:uid="{00000000-0005-0000-0000-000038020000}"/>
    <cellStyle name="Style 929" xfId="563" xr:uid="{00000000-0005-0000-0000-000039020000}"/>
    <cellStyle name="Style 929 2" xfId="564" xr:uid="{00000000-0005-0000-0000-00003A020000}"/>
    <cellStyle name="Style 934" xfId="565" xr:uid="{00000000-0005-0000-0000-00003B020000}"/>
    <cellStyle name="Style 934 2" xfId="566" xr:uid="{00000000-0005-0000-0000-00003C020000}"/>
    <cellStyle name="Style 935" xfId="567" xr:uid="{00000000-0005-0000-0000-00003D020000}"/>
    <cellStyle name="Style 935 2" xfId="568" xr:uid="{00000000-0005-0000-0000-00003E020000}"/>
    <cellStyle name="Style 936" xfId="569" xr:uid="{00000000-0005-0000-0000-00003F020000}"/>
    <cellStyle name="Style 936 2" xfId="570" xr:uid="{00000000-0005-0000-0000-000040020000}"/>
    <cellStyle name="Style 937" xfId="571" xr:uid="{00000000-0005-0000-0000-000041020000}"/>
    <cellStyle name="Style 937 2" xfId="572" xr:uid="{00000000-0005-0000-0000-000042020000}"/>
    <cellStyle name="Style 942" xfId="573" xr:uid="{00000000-0005-0000-0000-000043020000}"/>
    <cellStyle name="Style 942 2" xfId="574" xr:uid="{00000000-0005-0000-0000-000044020000}"/>
    <cellStyle name="Style 943" xfId="575" xr:uid="{00000000-0005-0000-0000-000045020000}"/>
    <cellStyle name="Style 943 2" xfId="576" xr:uid="{00000000-0005-0000-0000-000046020000}"/>
    <cellStyle name="Style 944" xfId="577" xr:uid="{00000000-0005-0000-0000-000047020000}"/>
    <cellStyle name="Style 944 2" xfId="578" xr:uid="{00000000-0005-0000-0000-000048020000}"/>
    <cellStyle name="Style 945" xfId="579" xr:uid="{00000000-0005-0000-0000-000049020000}"/>
    <cellStyle name="Style 945 2" xfId="580" xr:uid="{00000000-0005-0000-0000-00004A020000}"/>
    <cellStyle name="Style 950" xfId="581" xr:uid="{00000000-0005-0000-0000-00004B020000}"/>
    <cellStyle name="Style 950 2" xfId="582" xr:uid="{00000000-0005-0000-0000-00004C020000}"/>
    <cellStyle name="Style 951" xfId="583" xr:uid="{00000000-0005-0000-0000-00004D020000}"/>
    <cellStyle name="Style 951 2" xfId="584" xr:uid="{00000000-0005-0000-0000-00004E020000}"/>
    <cellStyle name="Style 952" xfId="585" xr:uid="{00000000-0005-0000-0000-00004F020000}"/>
    <cellStyle name="Style 952 2" xfId="586" xr:uid="{00000000-0005-0000-0000-000050020000}"/>
    <cellStyle name="Style 953" xfId="587" xr:uid="{00000000-0005-0000-0000-000051020000}"/>
    <cellStyle name="Style 953 2" xfId="588" xr:uid="{00000000-0005-0000-0000-000052020000}"/>
    <cellStyle name="Style 958" xfId="589" xr:uid="{00000000-0005-0000-0000-000053020000}"/>
    <cellStyle name="Style 958 2" xfId="590" xr:uid="{00000000-0005-0000-0000-000054020000}"/>
    <cellStyle name="Style 959" xfId="591" xr:uid="{00000000-0005-0000-0000-000055020000}"/>
    <cellStyle name="Style 959 2" xfId="592" xr:uid="{00000000-0005-0000-0000-000056020000}"/>
    <cellStyle name="Style 960" xfId="593" xr:uid="{00000000-0005-0000-0000-000057020000}"/>
    <cellStyle name="Style 960 2" xfId="594" xr:uid="{00000000-0005-0000-0000-000058020000}"/>
    <cellStyle name="Style 961" xfId="595" xr:uid="{00000000-0005-0000-0000-000059020000}"/>
    <cellStyle name="Style 961 2" xfId="596" xr:uid="{00000000-0005-0000-0000-00005A020000}"/>
    <cellStyle name="Style 966" xfId="597" xr:uid="{00000000-0005-0000-0000-00005B020000}"/>
    <cellStyle name="Style 966 2" xfId="598" xr:uid="{00000000-0005-0000-0000-00005C020000}"/>
    <cellStyle name="Style 967" xfId="599" xr:uid="{00000000-0005-0000-0000-00005D020000}"/>
    <cellStyle name="Style 967 2" xfId="600" xr:uid="{00000000-0005-0000-0000-00005E020000}"/>
    <cellStyle name="Style 968" xfId="601" xr:uid="{00000000-0005-0000-0000-00005F020000}"/>
    <cellStyle name="Style 968 2" xfId="602" xr:uid="{00000000-0005-0000-0000-000060020000}"/>
    <cellStyle name="Style 969" xfId="603" xr:uid="{00000000-0005-0000-0000-000061020000}"/>
    <cellStyle name="Style 969 2" xfId="604" xr:uid="{00000000-0005-0000-0000-000062020000}"/>
    <cellStyle name="Style 974" xfId="605" xr:uid="{00000000-0005-0000-0000-000063020000}"/>
    <cellStyle name="Style 974 2" xfId="606" xr:uid="{00000000-0005-0000-0000-000064020000}"/>
    <cellStyle name="Style 975" xfId="607" xr:uid="{00000000-0005-0000-0000-000065020000}"/>
    <cellStyle name="Style 975 2" xfId="608" xr:uid="{00000000-0005-0000-0000-000066020000}"/>
    <cellStyle name="Style 976" xfId="609" xr:uid="{00000000-0005-0000-0000-000067020000}"/>
    <cellStyle name="Style 976 2" xfId="610" xr:uid="{00000000-0005-0000-0000-000068020000}"/>
    <cellStyle name="Style 977" xfId="611" xr:uid="{00000000-0005-0000-0000-000069020000}"/>
    <cellStyle name="Style 977 2" xfId="612" xr:uid="{00000000-0005-0000-0000-00006A020000}"/>
    <cellStyle name="Style 979" xfId="613" xr:uid="{00000000-0005-0000-0000-00006B020000}"/>
    <cellStyle name="Style 979 2" xfId="614" xr:uid="{00000000-0005-0000-0000-00006C020000}"/>
    <cellStyle name="Style 981" xfId="615" xr:uid="{00000000-0005-0000-0000-00006D020000}"/>
    <cellStyle name="Style 981 2" xfId="616" xr:uid="{00000000-0005-0000-0000-00006E020000}"/>
    <cellStyle name="Style 982" xfId="617" xr:uid="{00000000-0005-0000-0000-00006F020000}"/>
    <cellStyle name="Style 982 2" xfId="618" xr:uid="{00000000-0005-0000-0000-000070020000}"/>
    <cellStyle name="Style 983" xfId="619" xr:uid="{00000000-0005-0000-0000-000071020000}"/>
    <cellStyle name="Style 983 2" xfId="620" xr:uid="{00000000-0005-0000-0000-000072020000}"/>
    <cellStyle name="Style 984" xfId="621" xr:uid="{00000000-0005-0000-0000-000073020000}"/>
    <cellStyle name="Style 984 2" xfId="622" xr:uid="{00000000-0005-0000-0000-000074020000}"/>
    <cellStyle name="Style 985" xfId="623" xr:uid="{00000000-0005-0000-0000-000075020000}"/>
    <cellStyle name="Style 985 2" xfId="624" xr:uid="{00000000-0005-0000-0000-000076020000}"/>
    <cellStyle name="Style 986" xfId="625" xr:uid="{00000000-0005-0000-0000-000077020000}"/>
    <cellStyle name="Style 986 2" xfId="626" xr:uid="{00000000-0005-0000-0000-000078020000}"/>
    <cellStyle name="Style 987" xfId="627" xr:uid="{00000000-0005-0000-0000-000079020000}"/>
    <cellStyle name="Style 987 2" xfId="628" xr:uid="{00000000-0005-0000-0000-00007A020000}"/>
    <cellStyle name="Style 988" xfId="629" xr:uid="{00000000-0005-0000-0000-00007B020000}"/>
    <cellStyle name="Style 988 2" xfId="630" xr:uid="{00000000-0005-0000-0000-00007C020000}"/>
    <cellStyle name="Style 989" xfId="631" xr:uid="{00000000-0005-0000-0000-00007D020000}"/>
    <cellStyle name="Style 989 2" xfId="632" xr:uid="{00000000-0005-0000-0000-00007E020000}"/>
    <cellStyle name="Style 991" xfId="633" xr:uid="{00000000-0005-0000-0000-00007F020000}"/>
    <cellStyle name="Style 991 2" xfId="634" xr:uid="{00000000-0005-0000-0000-000080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800080"/>
      <rgbColor rgb="00008080"/>
      <rgbColor rgb="00C0C0C0"/>
      <rgbColor rgb="00808080"/>
      <rgbColor rgb="009999FF"/>
      <rgbColor rgb="00BB793C"/>
      <rgbColor rgb="00620C0B"/>
      <rgbColor rgb="00590001"/>
      <rgbColor rgb="00404549"/>
      <rgbColor rgb="00CD9B7A"/>
      <rgbColor rgb="00990033"/>
      <rgbColor rgb="00EAEAEA"/>
      <rgbColor rgb="00000080"/>
      <rgbColor rgb="00579A32"/>
      <rgbColor rgb="003366FF"/>
      <rgbColor rgb="00CC9900"/>
      <rgbColor rgb="00CC6633"/>
      <rgbColor rgb="00A54F0F"/>
      <rgbColor rgb="00008C99"/>
      <rgbColor rgb="00666666"/>
      <rgbColor rgb="0000CCFF"/>
      <rgbColor rgb="00CCFFFF"/>
      <rgbColor rgb="00CCFFCC"/>
      <rgbColor rgb="00FFFF99"/>
      <rgbColor rgb="0099CCFF"/>
      <rgbColor rgb="0066666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0</xdr:row>
      <xdr:rowOff>504825</xdr:rowOff>
    </xdr:from>
    <xdr:to>
      <xdr:col>6</xdr:col>
      <xdr:colOff>1019175</xdr:colOff>
      <xdr:row>4</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504825"/>
          <a:ext cx="10382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409575</xdr:colOff>
      <xdr:row>1</xdr:row>
      <xdr:rowOff>838200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0864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trglobal.com/aam" TargetMode="External"/><Relationship Id="rId3" Type="http://schemas.openxmlformats.org/officeDocument/2006/relationships/hyperlink" Target="mailto:apinfo@str.com" TargetMode="External"/><Relationship Id="rId7" Type="http://schemas.openxmlformats.org/officeDocument/2006/relationships/hyperlink" Target="http://strglobal.com/resources/glossary" TargetMode="External"/><Relationship Id="rId2" Type="http://schemas.openxmlformats.org/officeDocument/2006/relationships/hyperlink" Target="mailto:hotelinfo@str.com" TargetMode="External"/><Relationship Id="rId1" Type="http://schemas.openxmlformats.org/officeDocument/2006/relationships/hyperlink" Target="mailto:support@str.com" TargetMode="External"/><Relationship Id="rId6" Type="http://schemas.openxmlformats.org/officeDocument/2006/relationships/hyperlink" Target="http://www.str.com/aam" TargetMode="External"/><Relationship Id="rId11" Type="http://schemas.openxmlformats.org/officeDocument/2006/relationships/drawing" Target="../drawings/drawing2.xml"/><Relationship Id="rId5" Type="http://schemas.openxmlformats.org/officeDocument/2006/relationships/hyperlink" Target="http://www.hoteldataconference.com/" TargetMode="External"/><Relationship Id="rId10" Type="http://schemas.openxmlformats.org/officeDocument/2006/relationships/printerSettings" Target="../printerSettings/printerSettings2.bin"/><Relationship Id="rId4" Type="http://schemas.openxmlformats.org/officeDocument/2006/relationships/hyperlink" Target="http://www.hotelnewsnow.com/" TargetMode="External"/><Relationship Id="rId9" Type="http://schemas.openxmlformats.org/officeDocument/2006/relationships/hyperlink" Target="http://www.strglob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K104"/>
  <sheetViews>
    <sheetView showGridLines="0" workbookViewId="0">
      <selection activeCell="A192" sqref="A192"/>
    </sheetView>
  </sheetViews>
  <sheetFormatPr defaultRowHeight="12.75" customHeight="1" x14ac:dyDescent="0.2"/>
  <cols>
    <col min="1" max="1" width="13.42578125" style="5" customWidth="1"/>
    <col min="2" max="2" width="57.5703125" style="5" customWidth="1"/>
    <col min="3" max="3" width="5.42578125" style="5" customWidth="1"/>
    <col min="4" max="4" width="1.85546875" style="26" customWidth="1"/>
    <col min="5" max="5" width="57.5703125" style="5" customWidth="1"/>
    <col min="6" max="6" width="5.42578125" style="5" customWidth="1"/>
    <col min="7" max="7" width="15.5703125" style="5" customWidth="1"/>
    <col min="8" max="8" width="4.140625" style="4" customWidth="1"/>
    <col min="9" max="13" width="7.140625" style="4" customWidth="1"/>
    <col min="14" max="14" width="1.42578125" style="4" customWidth="1"/>
    <col min="15" max="15" width="7.42578125" style="4" customWidth="1"/>
    <col min="16" max="27" width="9.140625" style="4" customWidth="1"/>
    <col min="28" max="28" width="9.140625" style="4"/>
    <col min="29" max="256" width="9.140625" style="5"/>
    <col min="257" max="257" width="13.42578125" style="5" customWidth="1"/>
    <col min="258" max="258" width="57.5703125" style="5" customWidth="1"/>
    <col min="259" max="259" width="5.42578125" style="5" customWidth="1"/>
    <col min="260" max="260" width="1.85546875" style="5" customWidth="1"/>
    <col min="261" max="261" width="57.5703125" style="5" customWidth="1"/>
    <col min="262" max="262" width="5.42578125" style="5" customWidth="1"/>
    <col min="263" max="263" width="15.5703125" style="5" customWidth="1"/>
    <col min="264" max="264" width="4.140625" style="5" customWidth="1"/>
    <col min="265" max="269" width="7.140625" style="5" customWidth="1"/>
    <col min="270" max="270" width="1.42578125" style="5" customWidth="1"/>
    <col min="271" max="271" width="7.42578125" style="5" customWidth="1"/>
    <col min="272" max="283" width="9.140625" style="5" customWidth="1"/>
    <col min="284" max="512" width="9.140625" style="5"/>
    <col min="513" max="513" width="13.42578125" style="5" customWidth="1"/>
    <col min="514" max="514" width="57.5703125" style="5" customWidth="1"/>
    <col min="515" max="515" width="5.42578125" style="5" customWidth="1"/>
    <col min="516" max="516" width="1.85546875" style="5" customWidth="1"/>
    <col min="517" max="517" width="57.5703125" style="5" customWidth="1"/>
    <col min="518" max="518" width="5.42578125" style="5" customWidth="1"/>
    <col min="519" max="519" width="15.5703125" style="5" customWidth="1"/>
    <col min="520" max="520" width="4.140625" style="5" customWidth="1"/>
    <col min="521" max="525" width="7.140625" style="5" customWidth="1"/>
    <col min="526" max="526" width="1.42578125" style="5" customWidth="1"/>
    <col min="527" max="527" width="7.42578125" style="5" customWidth="1"/>
    <col min="528" max="539" width="9.140625" style="5" customWidth="1"/>
    <col min="540" max="768" width="9.140625" style="5"/>
    <col min="769" max="769" width="13.42578125" style="5" customWidth="1"/>
    <col min="770" max="770" width="57.5703125" style="5" customWidth="1"/>
    <col min="771" max="771" width="5.42578125" style="5" customWidth="1"/>
    <col min="772" max="772" width="1.85546875" style="5" customWidth="1"/>
    <col min="773" max="773" width="57.5703125" style="5" customWidth="1"/>
    <col min="774" max="774" width="5.42578125" style="5" customWidth="1"/>
    <col min="775" max="775" width="15.5703125" style="5" customWidth="1"/>
    <col min="776" max="776" width="4.140625" style="5" customWidth="1"/>
    <col min="777" max="781" width="7.140625" style="5" customWidth="1"/>
    <col min="782" max="782" width="1.42578125" style="5" customWidth="1"/>
    <col min="783" max="783" width="7.42578125" style="5" customWidth="1"/>
    <col min="784" max="795" width="9.140625" style="5" customWidth="1"/>
    <col min="796" max="1024" width="9.140625" style="5"/>
    <col min="1025" max="1025" width="13.42578125" style="5" customWidth="1"/>
    <col min="1026" max="1026" width="57.5703125" style="5" customWidth="1"/>
    <col min="1027" max="1027" width="5.42578125" style="5" customWidth="1"/>
    <col min="1028" max="1028" width="1.85546875" style="5" customWidth="1"/>
    <col min="1029" max="1029" width="57.5703125" style="5" customWidth="1"/>
    <col min="1030" max="1030" width="5.42578125" style="5" customWidth="1"/>
    <col min="1031" max="1031" width="15.5703125" style="5" customWidth="1"/>
    <col min="1032" max="1032" width="4.140625" style="5" customWidth="1"/>
    <col min="1033" max="1037" width="7.140625" style="5" customWidth="1"/>
    <col min="1038" max="1038" width="1.42578125" style="5" customWidth="1"/>
    <col min="1039" max="1039" width="7.42578125" style="5" customWidth="1"/>
    <col min="1040" max="1051" width="9.140625" style="5" customWidth="1"/>
    <col min="1052" max="1280" width="9.140625" style="5"/>
    <col min="1281" max="1281" width="13.42578125" style="5" customWidth="1"/>
    <col min="1282" max="1282" width="57.5703125" style="5" customWidth="1"/>
    <col min="1283" max="1283" width="5.42578125" style="5" customWidth="1"/>
    <col min="1284" max="1284" width="1.85546875" style="5" customWidth="1"/>
    <col min="1285" max="1285" width="57.5703125" style="5" customWidth="1"/>
    <col min="1286" max="1286" width="5.42578125" style="5" customWidth="1"/>
    <col min="1287" max="1287" width="15.5703125" style="5" customWidth="1"/>
    <col min="1288" max="1288" width="4.140625" style="5" customWidth="1"/>
    <col min="1289" max="1293" width="7.140625" style="5" customWidth="1"/>
    <col min="1294" max="1294" width="1.42578125" style="5" customWidth="1"/>
    <col min="1295" max="1295" width="7.42578125" style="5" customWidth="1"/>
    <col min="1296" max="1307" width="9.140625" style="5" customWidth="1"/>
    <col min="1308" max="1536" width="9.140625" style="5"/>
    <col min="1537" max="1537" width="13.42578125" style="5" customWidth="1"/>
    <col min="1538" max="1538" width="57.5703125" style="5" customWidth="1"/>
    <col min="1539" max="1539" width="5.42578125" style="5" customWidth="1"/>
    <col min="1540" max="1540" width="1.85546875" style="5" customWidth="1"/>
    <col min="1541" max="1541" width="57.5703125" style="5" customWidth="1"/>
    <col min="1542" max="1542" width="5.42578125" style="5" customWidth="1"/>
    <col min="1543" max="1543" width="15.5703125" style="5" customWidth="1"/>
    <col min="1544" max="1544" width="4.140625" style="5" customWidth="1"/>
    <col min="1545" max="1549" width="7.140625" style="5" customWidth="1"/>
    <col min="1550" max="1550" width="1.42578125" style="5" customWidth="1"/>
    <col min="1551" max="1551" width="7.42578125" style="5" customWidth="1"/>
    <col min="1552" max="1563" width="9.140625" style="5" customWidth="1"/>
    <col min="1564" max="1792" width="9.140625" style="5"/>
    <col min="1793" max="1793" width="13.42578125" style="5" customWidth="1"/>
    <col min="1794" max="1794" width="57.5703125" style="5" customWidth="1"/>
    <col min="1795" max="1795" width="5.42578125" style="5" customWidth="1"/>
    <col min="1796" max="1796" width="1.85546875" style="5" customWidth="1"/>
    <col min="1797" max="1797" width="57.5703125" style="5" customWidth="1"/>
    <col min="1798" max="1798" width="5.42578125" style="5" customWidth="1"/>
    <col min="1799" max="1799" width="15.5703125" style="5" customWidth="1"/>
    <col min="1800" max="1800" width="4.140625" style="5" customWidth="1"/>
    <col min="1801" max="1805" width="7.140625" style="5" customWidth="1"/>
    <col min="1806" max="1806" width="1.42578125" style="5" customWidth="1"/>
    <col min="1807" max="1807" width="7.42578125" style="5" customWidth="1"/>
    <col min="1808" max="1819" width="9.140625" style="5" customWidth="1"/>
    <col min="1820" max="2048" width="9.140625" style="5"/>
    <col min="2049" max="2049" width="13.42578125" style="5" customWidth="1"/>
    <col min="2050" max="2050" width="57.5703125" style="5" customWidth="1"/>
    <col min="2051" max="2051" width="5.42578125" style="5" customWidth="1"/>
    <col min="2052" max="2052" width="1.85546875" style="5" customWidth="1"/>
    <col min="2053" max="2053" width="57.5703125" style="5" customWidth="1"/>
    <col min="2054" max="2054" width="5.42578125" style="5" customWidth="1"/>
    <col min="2055" max="2055" width="15.5703125" style="5" customWidth="1"/>
    <col min="2056" max="2056" width="4.140625" style="5" customWidth="1"/>
    <col min="2057" max="2061" width="7.140625" style="5" customWidth="1"/>
    <col min="2062" max="2062" width="1.42578125" style="5" customWidth="1"/>
    <col min="2063" max="2063" width="7.42578125" style="5" customWidth="1"/>
    <col min="2064" max="2075" width="9.140625" style="5" customWidth="1"/>
    <col min="2076" max="2304" width="9.140625" style="5"/>
    <col min="2305" max="2305" width="13.42578125" style="5" customWidth="1"/>
    <col min="2306" max="2306" width="57.5703125" style="5" customWidth="1"/>
    <col min="2307" max="2307" width="5.42578125" style="5" customWidth="1"/>
    <col min="2308" max="2308" width="1.85546875" style="5" customWidth="1"/>
    <col min="2309" max="2309" width="57.5703125" style="5" customWidth="1"/>
    <col min="2310" max="2310" width="5.42578125" style="5" customWidth="1"/>
    <col min="2311" max="2311" width="15.5703125" style="5" customWidth="1"/>
    <col min="2312" max="2312" width="4.140625" style="5" customWidth="1"/>
    <col min="2313" max="2317" width="7.140625" style="5" customWidth="1"/>
    <col min="2318" max="2318" width="1.42578125" style="5" customWidth="1"/>
    <col min="2319" max="2319" width="7.42578125" style="5" customWidth="1"/>
    <col min="2320" max="2331" width="9.140625" style="5" customWidth="1"/>
    <col min="2332" max="2560" width="9.140625" style="5"/>
    <col min="2561" max="2561" width="13.42578125" style="5" customWidth="1"/>
    <col min="2562" max="2562" width="57.5703125" style="5" customWidth="1"/>
    <col min="2563" max="2563" width="5.42578125" style="5" customWidth="1"/>
    <col min="2564" max="2564" width="1.85546875" style="5" customWidth="1"/>
    <col min="2565" max="2565" width="57.5703125" style="5" customWidth="1"/>
    <col min="2566" max="2566" width="5.42578125" style="5" customWidth="1"/>
    <col min="2567" max="2567" width="15.5703125" style="5" customWidth="1"/>
    <col min="2568" max="2568" width="4.140625" style="5" customWidth="1"/>
    <col min="2569" max="2573" width="7.140625" style="5" customWidth="1"/>
    <col min="2574" max="2574" width="1.42578125" style="5" customWidth="1"/>
    <col min="2575" max="2575" width="7.42578125" style="5" customWidth="1"/>
    <col min="2576" max="2587" width="9.140625" style="5" customWidth="1"/>
    <col min="2588" max="2816" width="9.140625" style="5"/>
    <col min="2817" max="2817" width="13.42578125" style="5" customWidth="1"/>
    <col min="2818" max="2818" width="57.5703125" style="5" customWidth="1"/>
    <col min="2819" max="2819" width="5.42578125" style="5" customWidth="1"/>
    <col min="2820" max="2820" width="1.85546875" style="5" customWidth="1"/>
    <col min="2821" max="2821" width="57.5703125" style="5" customWidth="1"/>
    <col min="2822" max="2822" width="5.42578125" style="5" customWidth="1"/>
    <col min="2823" max="2823" width="15.5703125" style="5" customWidth="1"/>
    <col min="2824" max="2824" width="4.140625" style="5" customWidth="1"/>
    <col min="2825" max="2829" width="7.140625" style="5" customWidth="1"/>
    <col min="2830" max="2830" width="1.42578125" style="5" customWidth="1"/>
    <col min="2831" max="2831" width="7.42578125" style="5" customWidth="1"/>
    <col min="2832" max="2843" width="9.140625" style="5" customWidth="1"/>
    <col min="2844" max="3072" width="9.140625" style="5"/>
    <col min="3073" max="3073" width="13.42578125" style="5" customWidth="1"/>
    <col min="3074" max="3074" width="57.5703125" style="5" customWidth="1"/>
    <col min="3075" max="3075" width="5.42578125" style="5" customWidth="1"/>
    <col min="3076" max="3076" width="1.85546875" style="5" customWidth="1"/>
    <col min="3077" max="3077" width="57.5703125" style="5" customWidth="1"/>
    <col min="3078" max="3078" width="5.42578125" style="5" customWidth="1"/>
    <col min="3079" max="3079" width="15.5703125" style="5" customWidth="1"/>
    <col min="3080" max="3080" width="4.140625" style="5" customWidth="1"/>
    <col min="3081" max="3085" width="7.140625" style="5" customWidth="1"/>
    <col min="3086" max="3086" width="1.42578125" style="5" customWidth="1"/>
    <col min="3087" max="3087" width="7.42578125" style="5" customWidth="1"/>
    <col min="3088" max="3099" width="9.140625" style="5" customWidth="1"/>
    <col min="3100" max="3328" width="9.140625" style="5"/>
    <col min="3329" max="3329" width="13.42578125" style="5" customWidth="1"/>
    <col min="3330" max="3330" width="57.5703125" style="5" customWidth="1"/>
    <col min="3331" max="3331" width="5.42578125" style="5" customWidth="1"/>
    <col min="3332" max="3332" width="1.85546875" style="5" customWidth="1"/>
    <col min="3333" max="3333" width="57.5703125" style="5" customWidth="1"/>
    <col min="3334" max="3334" width="5.42578125" style="5" customWidth="1"/>
    <col min="3335" max="3335" width="15.5703125" style="5" customWidth="1"/>
    <col min="3336" max="3336" width="4.140625" style="5" customWidth="1"/>
    <col min="3337" max="3341" width="7.140625" style="5" customWidth="1"/>
    <col min="3342" max="3342" width="1.42578125" style="5" customWidth="1"/>
    <col min="3343" max="3343" width="7.42578125" style="5" customWidth="1"/>
    <col min="3344" max="3355" width="9.140625" style="5" customWidth="1"/>
    <col min="3356" max="3584" width="9.140625" style="5"/>
    <col min="3585" max="3585" width="13.42578125" style="5" customWidth="1"/>
    <col min="3586" max="3586" width="57.5703125" style="5" customWidth="1"/>
    <col min="3587" max="3587" width="5.42578125" style="5" customWidth="1"/>
    <col min="3588" max="3588" width="1.85546875" style="5" customWidth="1"/>
    <col min="3589" max="3589" width="57.5703125" style="5" customWidth="1"/>
    <col min="3590" max="3590" width="5.42578125" style="5" customWidth="1"/>
    <col min="3591" max="3591" width="15.5703125" style="5" customWidth="1"/>
    <col min="3592" max="3592" width="4.140625" style="5" customWidth="1"/>
    <col min="3593" max="3597" width="7.140625" style="5" customWidth="1"/>
    <col min="3598" max="3598" width="1.42578125" style="5" customWidth="1"/>
    <col min="3599" max="3599" width="7.42578125" style="5" customWidth="1"/>
    <col min="3600" max="3611" width="9.140625" style="5" customWidth="1"/>
    <col min="3612" max="3840" width="9.140625" style="5"/>
    <col min="3841" max="3841" width="13.42578125" style="5" customWidth="1"/>
    <col min="3842" max="3842" width="57.5703125" style="5" customWidth="1"/>
    <col min="3843" max="3843" width="5.42578125" style="5" customWidth="1"/>
    <col min="3844" max="3844" width="1.85546875" style="5" customWidth="1"/>
    <col min="3845" max="3845" width="57.5703125" style="5" customWidth="1"/>
    <col min="3846" max="3846" width="5.42578125" style="5" customWidth="1"/>
    <col min="3847" max="3847" width="15.5703125" style="5" customWidth="1"/>
    <col min="3848" max="3848" width="4.140625" style="5" customWidth="1"/>
    <col min="3849" max="3853" width="7.140625" style="5" customWidth="1"/>
    <col min="3854" max="3854" width="1.42578125" style="5" customWidth="1"/>
    <col min="3855" max="3855" width="7.42578125" style="5" customWidth="1"/>
    <col min="3856" max="3867" width="9.140625" style="5" customWidth="1"/>
    <col min="3868" max="4096" width="9.140625" style="5"/>
    <col min="4097" max="4097" width="13.42578125" style="5" customWidth="1"/>
    <col min="4098" max="4098" width="57.5703125" style="5" customWidth="1"/>
    <col min="4099" max="4099" width="5.42578125" style="5" customWidth="1"/>
    <col min="4100" max="4100" width="1.85546875" style="5" customWidth="1"/>
    <col min="4101" max="4101" width="57.5703125" style="5" customWidth="1"/>
    <col min="4102" max="4102" width="5.42578125" style="5" customWidth="1"/>
    <col min="4103" max="4103" width="15.5703125" style="5" customWidth="1"/>
    <col min="4104" max="4104" width="4.140625" style="5" customWidth="1"/>
    <col min="4105" max="4109" width="7.140625" style="5" customWidth="1"/>
    <col min="4110" max="4110" width="1.42578125" style="5" customWidth="1"/>
    <col min="4111" max="4111" width="7.42578125" style="5" customWidth="1"/>
    <col min="4112" max="4123" width="9.140625" style="5" customWidth="1"/>
    <col min="4124" max="4352" width="9.140625" style="5"/>
    <col min="4353" max="4353" width="13.42578125" style="5" customWidth="1"/>
    <col min="4354" max="4354" width="57.5703125" style="5" customWidth="1"/>
    <col min="4355" max="4355" width="5.42578125" style="5" customWidth="1"/>
    <col min="4356" max="4356" width="1.85546875" style="5" customWidth="1"/>
    <col min="4357" max="4357" width="57.5703125" style="5" customWidth="1"/>
    <col min="4358" max="4358" width="5.42578125" style="5" customWidth="1"/>
    <col min="4359" max="4359" width="15.5703125" style="5" customWidth="1"/>
    <col min="4360" max="4360" width="4.140625" style="5" customWidth="1"/>
    <col min="4361" max="4365" width="7.140625" style="5" customWidth="1"/>
    <col min="4366" max="4366" width="1.42578125" style="5" customWidth="1"/>
    <col min="4367" max="4367" width="7.42578125" style="5" customWidth="1"/>
    <col min="4368" max="4379" width="9.140625" style="5" customWidth="1"/>
    <col min="4380" max="4608" width="9.140625" style="5"/>
    <col min="4609" max="4609" width="13.42578125" style="5" customWidth="1"/>
    <col min="4610" max="4610" width="57.5703125" style="5" customWidth="1"/>
    <col min="4611" max="4611" width="5.42578125" style="5" customWidth="1"/>
    <col min="4612" max="4612" width="1.85546875" style="5" customWidth="1"/>
    <col min="4613" max="4613" width="57.5703125" style="5" customWidth="1"/>
    <col min="4614" max="4614" width="5.42578125" style="5" customWidth="1"/>
    <col min="4615" max="4615" width="15.5703125" style="5" customWidth="1"/>
    <col min="4616" max="4616" width="4.140625" style="5" customWidth="1"/>
    <col min="4617" max="4621" width="7.140625" style="5" customWidth="1"/>
    <col min="4622" max="4622" width="1.42578125" style="5" customWidth="1"/>
    <col min="4623" max="4623" width="7.42578125" style="5" customWidth="1"/>
    <col min="4624" max="4635" width="9.140625" style="5" customWidth="1"/>
    <col min="4636" max="4864" width="9.140625" style="5"/>
    <col min="4865" max="4865" width="13.42578125" style="5" customWidth="1"/>
    <col min="4866" max="4866" width="57.5703125" style="5" customWidth="1"/>
    <col min="4867" max="4867" width="5.42578125" style="5" customWidth="1"/>
    <col min="4868" max="4868" width="1.85546875" style="5" customWidth="1"/>
    <col min="4869" max="4869" width="57.5703125" style="5" customWidth="1"/>
    <col min="4870" max="4870" width="5.42578125" style="5" customWidth="1"/>
    <col min="4871" max="4871" width="15.5703125" style="5" customWidth="1"/>
    <col min="4872" max="4872" width="4.140625" style="5" customWidth="1"/>
    <col min="4873" max="4877" width="7.140625" style="5" customWidth="1"/>
    <col min="4878" max="4878" width="1.42578125" style="5" customWidth="1"/>
    <col min="4879" max="4879" width="7.42578125" style="5" customWidth="1"/>
    <col min="4880" max="4891" width="9.140625" style="5" customWidth="1"/>
    <col min="4892" max="5120" width="9.140625" style="5"/>
    <col min="5121" max="5121" width="13.42578125" style="5" customWidth="1"/>
    <col min="5122" max="5122" width="57.5703125" style="5" customWidth="1"/>
    <col min="5123" max="5123" width="5.42578125" style="5" customWidth="1"/>
    <col min="5124" max="5124" width="1.85546875" style="5" customWidth="1"/>
    <col min="5125" max="5125" width="57.5703125" style="5" customWidth="1"/>
    <col min="5126" max="5126" width="5.42578125" style="5" customWidth="1"/>
    <col min="5127" max="5127" width="15.5703125" style="5" customWidth="1"/>
    <col min="5128" max="5128" width="4.140625" style="5" customWidth="1"/>
    <col min="5129" max="5133" width="7.140625" style="5" customWidth="1"/>
    <col min="5134" max="5134" width="1.42578125" style="5" customWidth="1"/>
    <col min="5135" max="5135" width="7.42578125" style="5" customWidth="1"/>
    <col min="5136" max="5147" width="9.140625" style="5" customWidth="1"/>
    <col min="5148" max="5376" width="9.140625" style="5"/>
    <col min="5377" max="5377" width="13.42578125" style="5" customWidth="1"/>
    <col min="5378" max="5378" width="57.5703125" style="5" customWidth="1"/>
    <col min="5379" max="5379" width="5.42578125" style="5" customWidth="1"/>
    <col min="5380" max="5380" width="1.85546875" style="5" customWidth="1"/>
    <col min="5381" max="5381" width="57.5703125" style="5" customWidth="1"/>
    <col min="5382" max="5382" width="5.42578125" style="5" customWidth="1"/>
    <col min="5383" max="5383" width="15.5703125" style="5" customWidth="1"/>
    <col min="5384" max="5384" width="4.140625" style="5" customWidth="1"/>
    <col min="5385" max="5389" width="7.140625" style="5" customWidth="1"/>
    <col min="5390" max="5390" width="1.42578125" style="5" customWidth="1"/>
    <col min="5391" max="5391" width="7.42578125" style="5" customWidth="1"/>
    <col min="5392" max="5403" width="9.140625" style="5" customWidth="1"/>
    <col min="5404" max="5632" width="9.140625" style="5"/>
    <col min="5633" max="5633" width="13.42578125" style="5" customWidth="1"/>
    <col min="5634" max="5634" width="57.5703125" style="5" customWidth="1"/>
    <col min="5635" max="5635" width="5.42578125" style="5" customWidth="1"/>
    <col min="5636" max="5636" width="1.85546875" style="5" customWidth="1"/>
    <col min="5637" max="5637" width="57.5703125" style="5" customWidth="1"/>
    <col min="5638" max="5638" width="5.42578125" style="5" customWidth="1"/>
    <col min="5639" max="5639" width="15.5703125" style="5" customWidth="1"/>
    <col min="5640" max="5640" width="4.140625" style="5" customWidth="1"/>
    <col min="5641" max="5645" width="7.140625" style="5" customWidth="1"/>
    <col min="5646" max="5646" width="1.42578125" style="5" customWidth="1"/>
    <col min="5647" max="5647" width="7.42578125" style="5" customWidth="1"/>
    <col min="5648" max="5659" width="9.140625" style="5" customWidth="1"/>
    <col min="5660" max="5888" width="9.140625" style="5"/>
    <col min="5889" max="5889" width="13.42578125" style="5" customWidth="1"/>
    <col min="5890" max="5890" width="57.5703125" style="5" customWidth="1"/>
    <col min="5891" max="5891" width="5.42578125" style="5" customWidth="1"/>
    <col min="5892" max="5892" width="1.85546875" style="5" customWidth="1"/>
    <col min="5893" max="5893" width="57.5703125" style="5" customWidth="1"/>
    <col min="5894" max="5894" width="5.42578125" style="5" customWidth="1"/>
    <col min="5895" max="5895" width="15.5703125" style="5" customWidth="1"/>
    <col min="5896" max="5896" width="4.140625" style="5" customWidth="1"/>
    <col min="5897" max="5901" width="7.140625" style="5" customWidth="1"/>
    <col min="5902" max="5902" width="1.42578125" style="5" customWidth="1"/>
    <col min="5903" max="5903" width="7.42578125" style="5" customWidth="1"/>
    <col min="5904" max="5915" width="9.140625" style="5" customWidth="1"/>
    <col min="5916" max="6144" width="9.140625" style="5"/>
    <col min="6145" max="6145" width="13.42578125" style="5" customWidth="1"/>
    <col min="6146" max="6146" width="57.5703125" style="5" customWidth="1"/>
    <col min="6147" max="6147" width="5.42578125" style="5" customWidth="1"/>
    <col min="6148" max="6148" width="1.85546875" style="5" customWidth="1"/>
    <col min="6149" max="6149" width="57.5703125" style="5" customWidth="1"/>
    <col min="6150" max="6150" width="5.42578125" style="5" customWidth="1"/>
    <col min="6151" max="6151" width="15.5703125" style="5" customWidth="1"/>
    <col min="6152" max="6152" width="4.140625" style="5" customWidth="1"/>
    <col min="6153" max="6157" width="7.140625" style="5" customWidth="1"/>
    <col min="6158" max="6158" width="1.42578125" style="5" customWidth="1"/>
    <col min="6159" max="6159" width="7.42578125" style="5" customWidth="1"/>
    <col min="6160" max="6171" width="9.140625" style="5" customWidth="1"/>
    <col min="6172" max="6400" width="9.140625" style="5"/>
    <col min="6401" max="6401" width="13.42578125" style="5" customWidth="1"/>
    <col min="6402" max="6402" width="57.5703125" style="5" customWidth="1"/>
    <col min="6403" max="6403" width="5.42578125" style="5" customWidth="1"/>
    <col min="6404" max="6404" width="1.85546875" style="5" customWidth="1"/>
    <col min="6405" max="6405" width="57.5703125" style="5" customWidth="1"/>
    <col min="6406" max="6406" width="5.42578125" style="5" customWidth="1"/>
    <col min="6407" max="6407" width="15.5703125" style="5" customWidth="1"/>
    <col min="6408" max="6408" width="4.140625" style="5" customWidth="1"/>
    <col min="6409" max="6413" width="7.140625" style="5" customWidth="1"/>
    <col min="6414" max="6414" width="1.42578125" style="5" customWidth="1"/>
    <col min="6415" max="6415" width="7.42578125" style="5" customWidth="1"/>
    <col min="6416" max="6427" width="9.140625" style="5" customWidth="1"/>
    <col min="6428" max="6656" width="9.140625" style="5"/>
    <col min="6657" max="6657" width="13.42578125" style="5" customWidth="1"/>
    <col min="6658" max="6658" width="57.5703125" style="5" customWidth="1"/>
    <col min="6659" max="6659" width="5.42578125" style="5" customWidth="1"/>
    <col min="6660" max="6660" width="1.85546875" style="5" customWidth="1"/>
    <col min="6661" max="6661" width="57.5703125" style="5" customWidth="1"/>
    <col min="6662" max="6662" width="5.42578125" style="5" customWidth="1"/>
    <col min="6663" max="6663" width="15.5703125" style="5" customWidth="1"/>
    <col min="6664" max="6664" width="4.140625" style="5" customWidth="1"/>
    <col min="6665" max="6669" width="7.140625" style="5" customWidth="1"/>
    <col min="6670" max="6670" width="1.42578125" style="5" customWidth="1"/>
    <col min="6671" max="6671" width="7.42578125" style="5" customWidth="1"/>
    <col min="6672" max="6683" width="9.140625" style="5" customWidth="1"/>
    <col min="6684" max="6912" width="9.140625" style="5"/>
    <col min="6913" max="6913" width="13.42578125" style="5" customWidth="1"/>
    <col min="6914" max="6914" width="57.5703125" style="5" customWidth="1"/>
    <col min="6915" max="6915" width="5.42578125" style="5" customWidth="1"/>
    <col min="6916" max="6916" width="1.85546875" style="5" customWidth="1"/>
    <col min="6917" max="6917" width="57.5703125" style="5" customWidth="1"/>
    <col min="6918" max="6918" width="5.42578125" style="5" customWidth="1"/>
    <col min="6919" max="6919" width="15.5703125" style="5" customWidth="1"/>
    <col min="6920" max="6920" width="4.140625" style="5" customWidth="1"/>
    <col min="6921" max="6925" width="7.140625" style="5" customWidth="1"/>
    <col min="6926" max="6926" width="1.42578125" style="5" customWidth="1"/>
    <col min="6927" max="6927" width="7.42578125" style="5" customWidth="1"/>
    <col min="6928" max="6939" width="9.140625" style="5" customWidth="1"/>
    <col min="6940" max="7168" width="9.140625" style="5"/>
    <col min="7169" max="7169" width="13.42578125" style="5" customWidth="1"/>
    <col min="7170" max="7170" width="57.5703125" style="5" customWidth="1"/>
    <col min="7171" max="7171" width="5.42578125" style="5" customWidth="1"/>
    <col min="7172" max="7172" width="1.85546875" style="5" customWidth="1"/>
    <col min="7173" max="7173" width="57.5703125" style="5" customWidth="1"/>
    <col min="7174" max="7174" width="5.42578125" style="5" customWidth="1"/>
    <col min="7175" max="7175" width="15.5703125" style="5" customWidth="1"/>
    <col min="7176" max="7176" width="4.140625" style="5" customWidth="1"/>
    <col min="7177" max="7181" width="7.140625" style="5" customWidth="1"/>
    <col min="7182" max="7182" width="1.42578125" style="5" customWidth="1"/>
    <col min="7183" max="7183" width="7.42578125" style="5" customWidth="1"/>
    <col min="7184" max="7195" width="9.140625" style="5" customWidth="1"/>
    <col min="7196" max="7424" width="9.140625" style="5"/>
    <col min="7425" max="7425" width="13.42578125" style="5" customWidth="1"/>
    <col min="7426" max="7426" width="57.5703125" style="5" customWidth="1"/>
    <col min="7427" max="7427" width="5.42578125" style="5" customWidth="1"/>
    <col min="7428" max="7428" width="1.85546875" style="5" customWidth="1"/>
    <col min="7429" max="7429" width="57.5703125" style="5" customWidth="1"/>
    <col min="7430" max="7430" width="5.42578125" style="5" customWidth="1"/>
    <col min="7431" max="7431" width="15.5703125" style="5" customWidth="1"/>
    <col min="7432" max="7432" width="4.140625" style="5" customWidth="1"/>
    <col min="7433" max="7437" width="7.140625" style="5" customWidth="1"/>
    <col min="7438" max="7438" width="1.42578125" style="5" customWidth="1"/>
    <col min="7439" max="7439" width="7.42578125" style="5" customWidth="1"/>
    <col min="7440" max="7451" width="9.140625" style="5" customWidth="1"/>
    <col min="7452" max="7680" width="9.140625" style="5"/>
    <col min="7681" max="7681" width="13.42578125" style="5" customWidth="1"/>
    <col min="7682" max="7682" width="57.5703125" style="5" customWidth="1"/>
    <col min="7683" max="7683" width="5.42578125" style="5" customWidth="1"/>
    <col min="7684" max="7684" width="1.85546875" style="5" customWidth="1"/>
    <col min="7685" max="7685" width="57.5703125" style="5" customWidth="1"/>
    <col min="7686" max="7686" width="5.42578125" style="5" customWidth="1"/>
    <col min="7687" max="7687" width="15.5703125" style="5" customWidth="1"/>
    <col min="7688" max="7688" width="4.140625" style="5" customWidth="1"/>
    <col min="7689" max="7693" width="7.140625" style="5" customWidth="1"/>
    <col min="7694" max="7694" width="1.42578125" style="5" customWidth="1"/>
    <col min="7695" max="7695" width="7.42578125" style="5" customWidth="1"/>
    <col min="7696" max="7707" width="9.140625" style="5" customWidth="1"/>
    <col min="7708" max="7936" width="9.140625" style="5"/>
    <col min="7937" max="7937" width="13.42578125" style="5" customWidth="1"/>
    <col min="7938" max="7938" width="57.5703125" style="5" customWidth="1"/>
    <col min="7939" max="7939" width="5.42578125" style="5" customWidth="1"/>
    <col min="7940" max="7940" width="1.85546875" style="5" customWidth="1"/>
    <col min="7941" max="7941" width="57.5703125" style="5" customWidth="1"/>
    <col min="7942" max="7942" width="5.42578125" style="5" customWidth="1"/>
    <col min="7943" max="7943" width="15.5703125" style="5" customWidth="1"/>
    <col min="7944" max="7944" width="4.140625" style="5" customWidth="1"/>
    <col min="7945" max="7949" width="7.140625" style="5" customWidth="1"/>
    <col min="7950" max="7950" width="1.42578125" style="5" customWidth="1"/>
    <col min="7951" max="7951" width="7.42578125" style="5" customWidth="1"/>
    <col min="7952" max="7963" width="9.140625" style="5" customWidth="1"/>
    <col min="7964" max="8192" width="9.140625" style="5"/>
    <col min="8193" max="8193" width="13.42578125" style="5" customWidth="1"/>
    <col min="8194" max="8194" width="57.5703125" style="5" customWidth="1"/>
    <col min="8195" max="8195" width="5.42578125" style="5" customWidth="1"/>
    <col min="8196" max="8196" width="1.85546875" style="5" customWidth="1"/>
    <col min="8197" max="8197" width="57.5703125" style="5" customWidth="1"/>
    <col min="8198" max="8198" width="5.42578125" style="5" customWidth="1"/>
    <col min="8199" max="8199" width="15.5703125" style="5" customWidth="1"/>
    <col min="8200" max="8200" width="4.140625" style="5" customWidth="1"/>
    <col min="8201" max="8205" width="7.140625" style="5" customWidth="1"/>
    <col min="8206" max="8206" width="1.42578125" style="5" customWidth="1"/>
    <col min="8207" max="8207" width="7.42578125" style="5" customWidth="1"/>
    <col min="8208" max="8219" width="9.140625" style="5" customWidth="1"/>
    <col min="8220" max="8448" width="9.140625" style="5"/>
    <col min="8449" max="8449" width="13.42578125" style="5" customWidth="1"/>
    <col min="8450" max="8450" width="57.5703125" style="5" customWidth="1"/>
    <col min="8451" max="8451" width="5.42578125" style="5" customWidth="1"/>
    <col min="8452" max="8452" width="1.85546875" style="5" customWidth="1"/>
    <col min="8453" max="8453" width="57.5703125" style="5" customWidth="1"/>
    <col min="8454" max="8454" width="5.42578125" style="5" customWidth="1"/>
    <col min="8455" max="8455" width="15.5703125" style="5" customWidth="1"/>
    <col min="8456" max="8456" width="4.140625" style="5" customWidth="1"/>
    <col min="8457" max="8461" width="7.140625" style="5" customWidth="1"/>
    <col min="8462" max="8462" width="1.42578125" style="5" customWidth="1"/>
    <col min="8463" max="8463" width="7.42578125" style="5" customWidth="1"/>
    <col min="8464" max="8475" width="9.140625" style="5" customWidth="1"/>
    <col min="8476" max="8704" width="9.140625" style="5"/>
    <col min="8705" max="8705" width="13.42578125" style="5" customWidth="1"/>
    <col min="8706" max="8706" width="57.5703125" style="5" customWidth="1"/>
    <col min="8707" max="8707" width="5.42578125" style="5" customWidth="1"/>
    <col min="8708" max="8708" width="1.85546875" style="5" customWidth="1"/>
    <col min="8709" max="8709" width="57.5703125" style="5" customWidth="1"/>
    <col min="8710" max="8710" width="5.42578125" style="5" customWidth="1"/>
    <col min="8711" max="8711" width="15.5703125" style="5" customWidth="1"/>
    <col min="8712" max="8712" width="4.140625" style="5" customWidth="1"/>
    <col min="8713" max="8717" width="7.140625" style="5" customWidth="1"/>
    <col min="8718" max="8718" width="1.42578125" style="5" customWidth="1"/>
    <col min="8719" max="8719" width="7.42578125" style="5" customWidth="1"/>
    <col min="8720" max="8731" width="9.140625" style="5" customWidth="1"/>
    <col min="8732" max="8960" width="9.140625" style="5"/>
    <col min="8961" max="8961" width="13.42578125" style="5" customWidth="1"/>
    <col min="8962" max="8962" width="57.5703125" style="5" customWidth="1"/>
    <col min="8963" max="8963" width="5.42578125" style="5" customWidth="1"/>
    <col min="8964" max="8964" width="1.85546875" style="5" customWidth="1"/>
    <col min="8965" max="8965" width="57.5703125" style="5" customWidth="1"/>
    <col min="8966" max="8966" width="5.42578125" style="5" customWidth="1"/>
    <col min="8967" max="8967" width="15.5703125" style="5" customWidth="1"/>
    <col min="8968" max="8968" width="4.140625" style="5" customWidth="1"/>
    <col min="8969" max="8973" width="7.140625" style="5" customWidth="1"/>
    <col min="8974" max="8974" width="1.42578125" style="5" customWidth="1"/>
    <col min="8975" max="8975" width="7.42578125" style="5" customWidth="1"/>
    <col min="8976" max="8987" width="9.140625" style="5" customWidth="1"/>
    <col min="8988" max="9216" width="9.140625" style="5"/>
    <col min="9217" max="9217" width="13.42578125" style="5" customWidth="1"/>
    <col min="9218" max="9218" width="57.5703125" style="5" customWidth="1"/>
    <col min="9219" max="9219" width="5.42578125" style="5" customWidth="1"/>
    <col min="9220" max="9220" width="1.85546875" style="5" customWidth="1"/>
    <col min="9221" max="9221" width="57.5703125" style="5" customWidth="1"/>
    <col min="9222" max="9222" width="5.42578125" style="5" customWidth="1"/>
    <col min="9223" max="9223" width="15.5703125" style="5" customWidth="1"/>
    <col min="9224" max="9224" width="4.140625" style="5" customWidth="1"/>
    <col min="9225" max="9229" width="7.140625" style="5" customWidth="1"/>
    <col min="9230" max="9230" width="1.42578125" style="5" customWidth="1"/>
    <col min="9231" max="9231" width="7.42578125" style="5" customWidth="1"/>
    <col min="9232" max="9243" width="9.140625" style="5" customWidth="1"/>
    <col min="9244" max="9472" width="9.140625" style="5"/>
    <col min="9473" max="9473" width="13.42578125" style="5" customWidth="1"/>
    <col min="9474" max="9474" width="57.5703125" style="5" customWidth="1"/>
    <col min="9475" max="9475" width="5.42578125" style="5" customWidth="1"/>
    <col min="9476" max="9476" width="1.85546875" style="5" customWidth="1"/>
    <col min="9477" max="9477" width="57.5703125" style="5" customWidth="1"/>
    <col min="9478" max="9478" width="5.42578125" style="5" customWidth="1"/>
    <col min="9479" max="9479" width="15.5703125" style="5" customWidth="1"/>
    <col min="9480" max="9480" width="4.140625" style="5" customWidth="1"/>
    <col min="9481" max="9485" width="7.140625" style="5" customWidth="1"/>
    <col min="9486" max="9486" width="1.42578125" style="5" customWidth="1"/>
    <col min="9487" max="9487" width="7.42578125" style="5" customWidth="1"/>
    <col min="9488" max="9499" width="9.140625" style="5" customWidth="1"/>
    <col min="9500" max="9728" width="9.140625" style="5"/>
    <col min="9729" max="9729" width="13.42578125" style="5" customWidth="1"/>
    <col min="9730" max="9730" width="57.5703125" style="5" customWidth="1"/>
    <col min="9731" max="9731" width="5.42578125" style="5" customWidth="1"/>
    <col min="9732" max="9732" width="1.85546875" style="5" customWidth="1"/>
    <col min="9733" max="9733" width="57.5703125" style="5" customWidth="1"/>
    <col min="9734" max="9734" width="5.42578125" style="5" customWidth="1"/>
    <col min="9735" max="9735" width="15.5703125" style="5" customWidth="1"/>
    <col min="9736" max="9736" width="4.140625" style="5" customWidth="1"/>
    <col min="9737" max="9741" width="7.140625" style="5" customWidth="1"/>
    <col min="9742" max="9742" width="1.42578125" style="5" customWidth="1"/>
    <col min="9743" max="9743" width="7.42578125" style="5" customWidth="1"/>
    <col min="9744" max="9755" width="9.140625" style="5" customWidth="1"/>
    <col min="9756" max="9984" width="9.140625" style="5"/>
    <col min="9985" max="9985" width="13.42578125" style="5" customWidth="1"/>
    <col min="9986" max="9986" width="57.5703125" style="5" customWidth="1"/>
    <col min="9987" max="9987" width="5.42578125" style="5" customWidth="1"/>
    <col min="9988" max="9988" width="1.85546875" style="5" customWidth="1"/>
    <col min="9989" max="9989" width="57.5703125" style="5" customWidth="1"/>
    <col min="9990" max="9990" width="5.42578125" style="5" customWidth="1"/>
    <col min="9991" max="9991" width="15.5703125" style="5" customWidth="1"/>
    <col min="9992" max="9992" width="4.140625" style="5" customWidth="1"/>
    <col min="9993" max="9997" width="7.140625" style="5" customWidth="1"/>
    <col min="9998" max="9998" width="1.42578125" style="5" customWidth="1"/>
    <col min="9999" max="9999" width="7.42578125" style="5" customWidth="1"/>
    <col min="10000" max="10011" width="9.140625" style="5" customWidth="1"/>
    <col min="10012" max="10240" width="9.140625" style="5"/>
    <col min="10241" max="10241" width="13.42578125" style="5" customWidth="1"/>
    <col min="10242" max="10242" width="57.5703125" style="5" customWidth="1"/>
    <col min="10243" max="10243" width="5.42578125" style="5" customWidth="1"/>
    <col min="10244" max="10244" width="1.85546875" style="5" customWidth="1"/>
    <col min="10245" max="10245" width="57.5703125" style="5" customWidth="1"/>
    <col min="10246" max="10246" width="5.42578125" style="5" customWidth="1"/>
    <col min="10247" max="10247" width="15.5703125" style="5" customWidth="1"/>
    <col min="10248" max="10248" width="4.140625" style="5" customWidth="1"/>
    <col min="10249" max="10253" width="7.140625" style="5" customWidth="1"/>
    <col min="10254" max="10254" width="1.42578125" style="5" customWidth="1"/>
    <col min="10255" max="10255" width="7.42578125" style="5" customWidth="1"/>
    <col min="10256" max="10267" width="9.140625" style="5" customWidth="1"/>
    <col min="10268" max="10496" width="9.140625" style="5"/>
    <col min="10497" max="10497" width="13.42578125" style="5" customWidth="1"/>
    <col min="10498" max="10498" width="57.5703125" style="5" customWidth="1"/>
    <col min="10499" max="10499" width="5.42578125" style="5" customWidth="1"/>
    <col min="10500" max="10500" width="1.85546875" style="5" customWidth="1"/>
    <col min="10501" max="10501" width="57.5703125" style="5" customWidth="1"/>
    <col min="10502" max="10502" width="5.42578125" style="5" customWidth="1"/>
    <col min="10503" max="10503" width="15.5703125" style="5" customWidth="1"/>
    <col min="10504" max="10504" width="4.140625" style="5" customWidth="1"/>
    <col min="10505" max="10509" width="7.140625" style="5" customWidth="1"/>
    <col min="10510" max="10510" width="1.42578125" style="5" customWidth="1"/>
    <col min="10511" max="10511" width="7.42578125" style="5" customWidth="1"/>
    <col min="10512" max="10523" width="9.140625" style="5" customWidth="1"/>
    <col min="10524" max="10752" width="9.140625" style="5"/>
    <col min="10753" max="10753" width="13.42578125" style="5" customWidth="1"/>
    <col min="10754" max="10754" width="57.5703125" style="5" customWidth="1"/>
    <col min="10755" max="10755" width="5.42578125" style="5" customWidth="1"/>
    <col min="10756" max="10756" width="1.85546875" style="5" customWidth="1"/>
    <col min="10757" max="10757" width="57.5703125" style="5" customWidth="1"/>
    <col min="10758" max="10758" width="5.42578125" style="5" customWidth="1"/>
    <col min="10759" max="10759" width="15.5703125" style="5" customWidth="1"/>
    <col min="10760" max="10760" width="4.140625" style="5" customWidth="1"/>
    <col min="10761" max="10765" width="7.140625" style="5" customWidth="1"/>
    <col min="10766" max="10766" width="1.42578125" style="5" customWidth="1"/>
    <col min="10767" max="10767" width="7.42578125" style="5" customWidth="1"/>
    <col min="10768" max="10779" width="9.140625" style="5" customWidth="1"/>
    <col min="10780" max="11008" width="9.140625" style="5"/>
    <col min="11009" max="11009" width="13.42578125" style="5" customWidth="1"/>
    <col min="11010" max="11010" width="57.5703125" style="5" customWidth="1"/>
    <col min="11011" max="11011" width="5.42578125" style="5" customWidth="1"/>
    <col min="11012" max="11012" width="1.85546875" style="5" customWidth="1"/>
    <col min="11013" max="11013" width="57.5703125" style="5" customWidth="1"/>
    <col min="11014" max="11014" width="5.42578125" style="5" customWidth="1"/>
    <col min="11015" max="11015" width="15.5703125" style="5" customWidth="1"/>
    <col min="11016" max="11016" width="4.140625" style="5" customWidth="1"/>
    <col min="11017" max="11021" width="7.140625" style="5" customWidth="1"/>
    <col min="11022" max="11022" width="1.42578125" style="5" customWidth="1"/>
    <col min="11023" max="11023" width="7.42578125" style="5" customWidth="1"/>
    <col min="11024" max="11035" width="9.140625" style="5" customWidth="1"/>
    <col min="11036" max="11264" width="9.140625" style="5"/>
    <col min="11265" max="11265" width="13.42578125" style="5" customWidth="1"/>
    <col min="11266" max="11266" width="57.5703125" style="5" customWidth="1"/>
    <col min="11267" max="11267" width="5.42578125" style="5" customWidth="1"/>
    <col min="11268" max="11268" width="1.85546875" style="5" customWidth="1"/>
    <col min="11269" max="11269" width="57.5703125" style="5" customWidth="1"/>
    <col min="11270" max="11270" width="5.42578125" style="5" customWidth="1"/>
    <col min="11271" max="11271" width="15.5703125" style="5" customWidth="1"/>
    <col min="11272" max="11272" width="4.140625" style="5" customWidth="1"/>
    <col min="11273" max="11277" width="7.140625" style="5" customWidth="1"/>
    <col min="11278" max="11278" width="1.42578125" style="5" customWidth="1"/>
    <col min="11279" max="11279" width="7.42578125" style="5" customWidth="1"/>
    <col min="11280" max="11291" width="9.140625" style="5" customWidth="1"/>
    <col min="11292" max="11520" width="9.140625" style="5"/>
    <col min="11521" max="11521" width="13.42578125" style="5" customWidth="1"/>
    <col min="11522" max="11522" width="57.5703125" style="5" customWidth="1"/>
    <col min="11523" max="11523" width="5.42578125" style="5" customWidth="1"/>
    <col min="11524" max="11524" width="1.85546875" style="5" customWidth="1"/>
    <col min="11525" max="11525" width="57.5703125" style="5" customWidth="1"/>
    <col min="11526" max="11526" width="5.42578125" style="5" customWidth="1"/>
    <col min="11527" max="11527" width="15.5703125" style="5" customWidth="1"/>
    <col min="11528" max="11528" width="4.140625" style="5" customWidth="1"/>
    <col min="11529" max="11533" width="7.140625" style="5" customWidth="1"/>
    <col min="11534" max="11534" width="1.42578125" style="5" customWidth="1"/>
    <col min="11535" max="11535" width="7.42578125" style="5" customWidth="1"/>
    <col min="11536" max="11547" width="9.140625" style="5" customWidth="1"/>
    <col min="11548" max="11776" width="9.140625" style="5"/>
    <col min="11777" max="11777" width="13.42578125" style="5" customWidth="1"/>
    <col min="11778" max="11778" width="57.5703125" style="5" customWidth="1"/>
    <col min="11779" max="11779" width="5.42578125" style="5" customWidth="1"/>
    <col min="11780" max="11780" width="1.85546875" style="5" customWidth="1"/>
    <col min="11781" max="11781" width="57.5703125" style="5" customWidth="1"/>
    <col min="11782" max="11782" width="5.42578125" style="5" customWidth="1"/>
    <col min="11783" max="11783" width="15.5703125" style="5" customWidth="1"/>
    <col min="11784" max="11784" width="4.140625" style="5" customWidth="1"/>
    <col min="11785" max="11789" width="7.140625" style="5" customWidth="1"/>
    <col min="11790" max="11790" width="1.42578125" style="5" customWidth="1"/>
    <col min="11791" max="11791" width="7.42578125" style="5" customWidth="1"/>
    <col min="11792" max="11803" width="9.140625" style="5" customWidth="1"/>
    <col min="11804" max="12032" width="9.140625" style="5"/>
    <col min="12033" max="12033" width="13.42578125" style="5" customWidth="1"/>
    <col min="12034" max="12034" width="57.5703125" style="5" customWidth="1"/>
    <col min="12035" max="12035" width="5.42578125" style="5" customWidth="1"/>
    <col min="12036" max="12036" width="1.85546875" style="5" customWidth="1"/>
    <col min="12037" max="12037" width="57.5703125" style="5" customWidth="1"/>
    <col min="12038" max="12038" width="5.42578125" style="5" customWidth="1"/>
    <col min="12039" max="12039" width="15.5703125" style="5" customWidth="1"/>
    <col min="12040" max="12040" width="4.140625" style="5" customWidth="1"/>
    <col min="12041" max="12045" width="7.140625" style="5" customWidth="1"/>
    <col min="12046" max="12046" width="1.42578125" style="5" customWidth="1"/>
    <col min="12047" max="12047" width="7.42578125" style="5" customWidth="1"/>
    <col min="12048" max="12059" width="9.140625" style="5" customWidth="1"/>
    <col min="12060" max="12288" width="9.140625" style="5"/>
    <col min="12289" max="12289" width="13.42578125" style="5" customWidth="1"/>
    <col min="12290" max="12290" width="57.5703125" style="5" customWidth="1"/>
    <col min="12291" max="12291" width="5.42578125" style="5" customWidth="1"/>
    <col min="12292" max="12292" width="1.85546875" style="5" customWidth="1"/>
    <col min="12293" max="12293" width="57.5703125" style="5" customWidth="1"/>
    <col min="12294" max="12294" width="5.42578125" style="5" customWidth="1"/>
    <col min="12295" max="12295" width="15.5703125" style="5" customWidth="1"/>
    <col min="12296" max="12296" width="4.140625" style="5" customWidth="1"/>
    <col min="12297" max="12301" width="7.140625" style="5" customWidth="1"/>
    <col min="12302" max="12302" width="1.42578125" style="5" customWidth="1"/>
    <col min="12303" max="12303" width="7.42578125" style="5" customWidth="1"/>
    <col min="12304" max="12315" width="9.140625" style="5" customWidth="1"/>
    <col min="12316" max="12544" width="9.140625" style="5"/>
    <col min="12545" max="12545" width="13.42578125" style="5" customWidth="1"/>
    <col min="12546" max="12546" width="57.5703125" style="5" customWidth="1"/>
    <col min="12547" max="12547" width="5.42578125" style="5" customWidth="1"/>
    <col min="12548" max="12548" width="1.85546875" style="5" customWidth="1"/>
    <col min="12549" max="12549" width="57.5703125" style="5" customWidth="1"/>
    <col min="12550" max="12550" width="5.42578125" style="5" customWidth="1"/>
    <col min="12551" max="12551" width="15.5703125" style="5" customWidth="1"/>
    <col min="12552" max="12552" width="4.140625" style="5" customWidth="1"/>
    <col min="12553" max="12557" width="7.140625" style="5" customWidth="1"/>
    <col min="12558" max="12558" width="1.42578125" style="5" customWidth="1"/>
    <col min="12559" max="12559" width="7.42578125" style="5" customWidth="1"/>
    <col min="12560" max="12571" width="9.140625" style="5" customWidth="1"/>
    <col min="12572" max="12800" width="9.140625" style="5"/>
    <col min="12801" max="12801" width="13.42578125" style="5" customWidth="1"/>
    <col min="12802" max="12802" width="57.5703125" style="5" customWidth="1"/>
    <col min="12803" max="12803" width="5.42578125" style="5" customWidth="1"/>
    <col min="12804" max="12804" width="1.85546875" style="5" customWidth="1"/>
    <col min="12805" max="12805" width="57.5703125" style="5" customWidth="1"/>
    <col min="12806" max="12806" width="5.42578125" style="5" customWidth="1"/>
    <col min="12807" max="12807" width="15.5703125" style="5" customWidth="1"/>
    <col min="12808" max="12808" width="4.140625" style="5" customWidth="1"/>
    <col min="12809" max="12813" width="7.140625" style="5" customWidth="1"/>
    <col min="12814" max="12814" width="1.42578125" style="5" customWidth="1"/>
    <col min="12815" max="12815" width="7.42578125" style="5" customWidth="1"/>
    <col min="12816" max="12827" width="9.140625" style="5" customWidth="1"/>
    <col min="12828" max="13056" width="9.140625" style="5"/>
    <col min="13057" max="13057" width="13.42578125" style="5" customWidth="1"/>
    <col min="13058" max="13058" width="57.5703125" style="5" customWidth="1"/>
    <col min="13059" max="13059" width="5.42578125" style="5" customWidth="1"/>
    <col min="13060" max="13060" width="1.85546875" style="5" customWidth="1"/>
    <col min="13061" max="13061" width="57.5703125" style="5" customWidth="1"/>
    <col min="13062" max="13062" width="5.42578125" style="5" customWidth="1"/>
    <col min="13063" max="13063" width="15.5703125" style="5" customWidth="1"/>
    <col min="13064" max="13064" width="4.140625" style="5" customWidth="1"/>
    <col min="13065" max="13069" width="7.140625" style="5" customWidth="1"/>
    <col min="13070" max="13070" width="1.42578125" style="5" customWidth="1"/>
    <col min="13071" max="13071" width="7.42578125" style="5" customWidth="1"/>
    <col min="13072" max="13083" width="9.140625" style="5" customWidth="1"/>
    <col min="13084" max="13312" width="9.140625" style="5"/>
    <col min="13313" max="13313" width="13.42578125" style="5" customWidth="1"/>
    <col min="13314" max="13314" width="57.5703125" style="5" customWidth="1"/>
    <col min="13315" max="13315" width="5.42578125" style="5" customWidth="1"/>
    <col min="13316" max="13316" width="1.85546875" style="5" customWidth="1"/>
    <col min="13317" max="13317" width="57.5703125" style="5" customWidth="1"/>
    <col min="13318" max="13318" width="5.42578125" style="5" customWidth="1"/>
    <col min="13319" max="13319" width="15.5703125" style="5" customWidth="1"/>
    <col min="13320" max="13320" width="4.140625" style="5" customWidth="1"/>
    <col min="13321" max="13325" width="7.140625" style="5" customWidth="1"/>
    <col min="13326" max="13326" width="1.42578125" style="5" customWidth="1"/>
    <col min="13327" max="13327" width="7.42578125" style="5" customWidth="1"/>
    <col min="13328" max="13339" width="9.140625" style="5" customWidth="1"/>
    <col min="13340" max="13568" width="9.140625" style="5"/>
    <col min="13569" max="13569" width="13.42578125" style="5" customWidth="1"/>
    <col min="13570" max="13570" width="57.5703125" style="5" customWidth="1"/>
    <col min="13571" max="13571" width="5.42578125" style="5" customWidth="1"/>
    <col min="13572" max="13572" width="1.85546875" style="5" customWidth="1"/>
    <col min="13573" max="13573" width="57.5703125" style="5" customWidth="1"/>
    <col min="13574" max="13574" width="5.42578125" style="5" customWidth="1"/>
    <col min="13575" max="13575" width="15.5703125" style="5" customWidth="1"/>
    <col min="13576" max="13576" width="4.140625" style="5" customWidth="1"/>
    <col min="13577" max="13581" width="7.140625" style="5" customWidth="1"/>
    <col min="13582" max="13582" width="1.42578125" style="5" customWidth="1"/>
    <col min="13583" max="13583" width="7.42578125" style="5" customWidth="1"/>
    <col min="13584" max="13595" width="9.140625" style="5" customWidth="1"/>
    <col min="13596" max="13824" width="9.140625" style="5"/>
    <col min="13825" max="13825" width="13.42578125" style="5" customWidth="1"/>
    <col min="13826" max="13826" width="57.5703125" style="5" customWidth="1"/>
    <col min="13827" max="13827" width="5.42578125" style="5" customWidth="1"/>
    <col min="13828" max="13828" width="1.85546875" style="5" customWidth="1"/>
    <col min="13829" max="13829" width="57.5703125" style="5" customWidth="1"/>
    <col min="13830" max="13830" width="5.42578125" style="5" customWidth="1"/>
    <col min="13831" max="13831" width="15.5703125" style="5" customWidth="1"/>
    <col min="13832" max="13832" width="4.140625" style="5" customWidth="1"/>
    <col min="13833" max="13837" width="7.140625" style="5" customWidth="1"/>
    <col min="13838" max="13838" width="1.42578125" style="5" customWidth="1"/>
    <col min="13839" max="13839" width="7.42578125" style="5" customWidth="1"/>
    <col min="13840" max="13851" width="9.140625" style="5" customWidth="1"/>
    <col min="13852" max="14080" width="9.140625" style="5"/>
    <col min="14081" max="14081" width="13.42578125" style="5" customWidth="1"/>
    <col min="14082" max="14082" width="57.5703125" style="5" customWidth="1"/>
    <col min="14083" max="14083" width="5.42578125" style="5" customWidth="1"/>
    <col min="14084" max="14084" width="1.85546875" style="5" customWidth="1"/>
    <col min="14085" max="14085" width="57.5703125" style="5" customWidth="1"/>
    <col min="14086" max="14086" width="5.42578125" style="5" customWidth="1"/>
    <col min="14087" max="14087" width="15.5703125" style="5" customWidth="1"/>
    <col min="14088" max="14088" width="4.140625" style="5" customWidth="1"/>
    <col min="14089" max="14093" width="7.140625" style="5" customWidth="1"/>
    <col min="14094" max="14094" width="1.42578125" style="5" customWidth="1"/>
    <col min="14095" max="14095" width="7.42578125" style="5" customWidth="1"/>
    <col min="14096" max="14107" width="9.140625" style="5" customWidth="1"/>
    <col min="14108" max="14336" width="9.140625" style="5"/>
    <col min="14337" max="14337" width="13.42578125" style="5" customWidth="1"/>
    <col min="14338" max="14338" width="57.5703125" style="5" customWidth="1"/>
    <col min="14339" max="14339" width="5.42578125" style="5" customWidth="1"/>
    <col min="14340" max="14340" width="1.85546875" style="5" customWidth="1"/>
    <col min="14341" max="14341" width="57.5703125" style="5" customWidth="1"/>
    <col min="14342" max="14342" width="5.42578125" style="5" customWidth="1"/>
    <col min="14343" max="14343" width="15.5703125" style="5" customWidth="1"/>
    <col min="14344" max="14344" width="4.140625" style="5" customWidth="1"/>
    <col min="14345" max="14349" width="7.140625" style="5" customWidth="1"/>
    <col min="14350" max="14350" width="1.42578125" style="5" customWidth="1"/>
    <col min="14351" max="14351" width="7.42578125" style="5" customWidth="1"/>
    <col min="14352" max="14363" width="9.140625" style="5" customWidth="1"/>
    <col min="14364" max="14592" width="9.140625" style="5"/>
    <col min="14593" max="14593" width="13.42578125" style="5" customWidth="1"/>
    <col min="14594" max="14594" width="57.5703125" style="5" customWidth="1"/>
    <col min="14595" max="14595" width="5.42578125" style="5" customWidth="1"/>
    <col min="14596" max="14596" width="1.85546875" style="5" customWidth="1"/>
    <col min="14597" max="14597" width="57.5703125" style="5" customWidth="1"/>
    <col min="14598" max="14598" width="5.42578125" style="5" customWidth="1"/>
    <col min="14599" max="14599" width="15.5703125" style="5" customWidth="1"/>
    <col min="14600" max="14600" width="4.140625" style="5" customWidth="1"/>
    <col min="14601" max="14605" width="7.140625" style="5" customWidth="1"/>
    <col min="14606" max="14606" width="1.42578125" style="5" customWidth="1"/>
    <col min="14607" max="14607" width="7.42578125" style="5" customWidth="1"/>
    <col min="14608" max="14619" width="9.140625" style="5" customWidth="1"/>
    <col min="14620" max="14848" width="9.140625" style="5"/>
    <col min="14849" max="14849" width="13.42578125" style="5" customWidth="1"/>
    <col min="14850" max="14850" width="57.5703125" style="5" customWidth="1"/>
    <col min="14851" max="14851" width="5.42578125" style="5" customWidth="1"/>
    <col min="14852" max="14852" width="1.85546875" style="5" customWidth="1"/>
    <col min="14853" max="14853" width="57.5703125" style="5" customWidth="1"/>
    <col min="14854" max="14854" width="5.42578125" style="5" customWidth="1"/>
    <col min="14855" max="14855" width="15.5703125" style="5" customWidth="1"/>
    <col min="14856" max="14856" width="4.140625" style="5" customWidth="1"/>
    <col min="14857" max="14861" width="7.140625" style="5" customWidth="1"/>
    <col min="14862" max="14862" width="1.42578125" style="5" customWidth="1"/>
    <col min="14863" max="14863" width="7.42578125" style="5" customWidth="1"/>
    <col min="14864" max="14875" width="9.140625" style="5" customWidth="1"/>
    <col min="14876" max="15104" width="9.140625" style="5"/>
    <col min="15105" max="15105" width="13.42578125" style="5" customWidth="1"/>
    <col min="15106" max="15106" width="57.5703125" style="5" customWidth="1"/>
    <col min="15107" max="15107" width="5.42578125" style="5" customWidth="1"/>
    <col min="15108" max="15108" width="1.85546875" style="5" customWidth="1"/>
    <col min="15109" max="15109" width="57.5703125" style="5" customWidth="1"/>
    <col min="15110" max="15110" width="5.42578125" style="5" customWidth="1"/>
    <col min="15111" max="15111" width="15.5703125" style="5" customWidth="1"/>
    <col min="15112" max="15112" width="4.140625" style="5" customWidth="1"/>
    <col min="15113" max="15117" width="7.140625" style="5" customWidth="1"/>
    <col min="15118" max="15118" width="1.42578125" style="5" customWidth="1"/>
    <col min="15119" max="15119" width="7.42578125" style="5" customWidth="1"/>
    <col min="15120" max="15131" width="9.140625" style="5" customWidth="1"/>
    <col min="15132" max="15360" width="9.140625" style="5"/>
    <col min="15361" max="15361" width="13.42578125" style="5" customWidth="1"/>
    <col min="15362" max="15362" width="57.5703125" style="5" customWidth="1"/>
    <col min="15363" max="15363" width="5.42578125" style="5" customWidth="1"/>
    <col min="15364" max="15364" width="1.85546875" style="5" customWidth="1"/>
    <col min="15365" max="15365" width="57.5703125" style="5" customWidth="1"/>
    <col min="15366" max="15366" width="5.42578125" style="5" customWidth="1"/>
    <col min="15367" max="15367" width="15.5703125" style="5" customWidth="1"/>
    <col min="15368" max="15368" width="4.140625" style="5" customWidth="1"/>
    <col min="15369" max="15373" width="7.140625" style="5" customWidth="1"/>
    <col min="15374" max="15374" width="1.42578125" style="5" customWidth="1"/>
    <col min="15375" max="15375" width="7.42578125" style="5" customWidth="1"/>
    <col min="15376" max="15387" width="9.140625" style="5" customWidth="1"/>
    <col min="15388" max="15616" width="9.140625" style="5"/>
    <col min="15617" max="15617" width="13.42578125" style="5" customWidth="1"/>
    <col min="15618" max="15618" width="57.5703125" style="5" customWidth="1"/>
    <col min="15619" max="15619" width="5.42578125" style="5" customWidth="1"/>
    <col min="15620" max="15620" width="1.85546875" style="5" customWidth="1"/>
    <col min="15621" max="15621" width="57.5703125" style="5" customWidth="1"/>
    <col min="15622" max="15622" width="5.42578125" style="5" customWidth="1"/>
    <col min="15623" max="15623" width="15.5703125" style="5" customWidth="1"/>
    <col min="15624" max="15624" width="4.140625" style="5" customWidth="1"/>
    <col min="15625" max="15629" width="7.140625" style="5" customWidth="1"/>
    <col min="15630" max="15630" width="1.42578125" style="5" customWidth="1"/>
    <col min="15631" max="15631" width="7.42578125" style="5" customWidth="1"/>
    <col min="15632" max="15643" width="9.140625" style="5" customWidth="1"/>
    <col min="15644" max="15872" width="9.140625" style="5"/>
    <col min="15873" max="15873" width="13.42578125" style="5" customWidth="1"/>
    <col min="15874" max="15874" width="57.5703125" style="5" customWidth="1"/>
    <col min="15875" max="15875" width="5.42578125" style="5" customWidth="1"/>
    <col min="15876" max="15876" width="1.85546875" style="5" customWidth="1"/>
    <col min="15877" max="15877" width="57.5703125" style="5" customWidth="1"/>
    <col min="15878" max="15878" width="5.42578125" style="5" customWidth="1"/>
    <col min="15879" max="15879" width="15.5703125" style="5" customWidth="1"/>
    <col min="15880" max="15880" width="4.140625" style="5" customWidth="1"/>
    <col min="15881" max="15885" width="7.140625" style="5" customWidth="1"/>
    <col min="15886" max="15886" width="1.42578125" style="5" customWidth="1"/>
    <col min="15887" max="15887" width="7.42578125" style="5" customWidth="1"/>
    <col min="15888" max="15899" width="9.140625" style="5" customWidth="1"/>
    <col min="15900" max="16128" width="9.140625" style="5"/>
    <col min="16129" max="16129" width="13.42578125" style="5" customWidth="1"/>
    <col min="16130" max="16130" width="57.5703125" style="5" customWidth="1"/>
    <col min="16131" max="16131" width="5.42578125" style="5" customWidth="1"/>
    <col min="16132" max="16132" width="1.85546875" style="5" customWidth="1"/>
    <col min="16133" max="16133" width="57.5703125" style="5" customWidth="1"/>
    <col min="16134" max="16134" width="5.42578125" style="5" customWidth="1"/>
    <col min="16135" max="16135" width="15.5703125" style="5" customWidth="1"/>
    <col min="16136" max="16136" width="4.140625" style="5" customWidth="1"/>
    <col min="16137" max="16141" width="7.140625" style="5" customWidth="1"/>
    <col min="16142" max="16142" width="1.42578125" style="5" customWidth="1"/>
    <col min="16143" max="16143" width="7.42578125" style="5" customWidth="1"/>
    <col min="16144" max="16155" width="9.140625" style="5" customWidth="1"/>
    <col min="16156" max="16384" width="9.140625" style="5"/>
  </cols>
  <sheetData>
    <row r="1" spans="1:557" ht="45.75" customHeight="1" x14ac:dyDescent="0.2">
      <c r="A1" s="1"/>
      <c r="B1" s="2"/>
      <c r="C1" s="2"/>
      <c r="D1" s="3"/>
      <c r="E1" s="2"/>
      <c r="F1" s="2"/>
      <c r="G1" s="2"/>
      <c r="H1" s="7"/>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row>
    <row r="2" spans="1:557" ht="24.75" customHeight="1" x14ac:dyDescent="0.2">
      <c r="A2" s="2"/>
      <c r="B2" s="6" t="s">
        <v>206</v>
      </c>
      <c r="C2" s="7"/>
      <c r="D2" s="8"/>
      <c r="E2" s="8"/>
      <c r="F2" s="7"/>
      <c r="G2" s="9"/>
      <c r="H2" s="7"/>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row>
    <row r="3" spans="1:557" ht="25.5" customHeight="1" x14ac:dyDescent="0.4">
      <c r="A3" s="2"/>
      <c r="B3" s="10" t="s">
        <v>205</v>
      </c>
      <c r="C3" s="11"/>
      <c r="D3" s="12"/>
      <c r="E3" s="12"/>
      <c r="F3" s="11"/>
      <c r="G3" s="9"/>
      <c r="H3" s="7"/>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row>
    <row r="4" spans="1:557" ht="15" customHeight="1" x14ac:dyDescent="0.2">
      <c r="A4" s="2"/>
      <c r="B4" s="13" t="s">
        <v>204</v>
      </c>
      <c r="C4" s="14"/>
      <c r="D4" s="14"/>
      <c r="E4" s="14"/>
      <c r="F4" s="15"/>
      <c r="G4" s="9"/>
      <c r="H4" s="7"/>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row>
    <row r="5" spans="1:557" ht="15" customHeight="1" x14ac:dyDescent="0.2">
      <c r="A5" s="2"/>
      <c r="B5" s="16"/>
      <c r="C5" s="16"/>
      <c r="D5" s="16"/>
      <c r="E5" s="16"/>
      <c r="F5" s="15"/>
      <c r="G5" s="9"/>
      <c r="H5" s="7"/>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row>
    <row r="6" spans="1:557" ht="15" customHeight="1" x14ac:dyDescent="0.2">
      <c r="A6" s="2"/>
      <c r="B6" s="17"/>
      <c r="C6" s="18"/>
      <c r="D6" s="17"/>
      <c r="E6" s="17"/>
      <c r="F6" s="18"/>
      <c r="G6" s="9"/>
      <c r="H6" s="7"/>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row>
    <row r="7" spans="1:557" ht="15.75" customHeight="1" x14ac:dyDescent="0.2">
      <c r="A7" s="19"/>
      <c r="B7" s="38" t="s">
        <v>0</v>
      </c>
      <c r="C7" s="41"/>
      <c r="D7" s="43">
        <v>1</v>
      </c>
      <c r="E7" s="20"/>
      <c r="F7" s="7"/>
      <c r="G7" s="9"/>
      <c r="H7" s="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row>
    <row r="8" spans="1:557" ht="15.6" customHeight="1" x14ac:dyDescent="0.2">
      <c r="A8" s="19"/>
      <c r="B8" s="47" t="str">
        <f>HYPERLINK("#'Australia Summary'!A1", "Australia Summary")</f>
        <v>Australia Summary</v>
      </c>
      <c r="C8" s="41"/>
      <c r="D8" s="48" t="str">
        <f>HYPERLINK("#'Australia Summary'!A1", "2")</f>
        <v>2</v>
      </c>
      <c r="E8" s="20"/>
      <c r="F8" s="7"/>
      <c r="G8" s="9"/>
      <c r="H8" s="7"/>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row>
    <row r="9" spans="1:557" ht="15.6" customHeight="1" x14ac:dyDescent="0.2">
      <c r="A9" s="19"/>
      <c r="B9" s="47" t="str">
        <f>HYPERLINK("#'State &amp; Territory Summaries'!A1", "State &amp; Territory Summaries")</f>
        <v>State &amp; Territory Summaries</v>
      </c>
      <c r="C9" s="41"/>
      <c r="D9" s="48" t="str">
        <f>HYPERLINK("#'State &amp; Territory Summaries'!A1", "3")</f>
        <v>3</v>
      </c>
      <c r="E9" s="20"/>
      <c r="F9" s="7"/>
      <c r="G9" s="2"/>
      <c r="H9" s="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row>
    <row r="10" spans="1:557" ht="15.6" customHeight="1" x14ac:dyDescent="0.2">
      <c r="A10" s="19"/>
      <c r="B10" s="47" t="str">
        <f>HYPERLINK("#'Capital City Regions'!A1", "Capital City Regions")</f>
        <v>Capital City Regions</v>
      </c>
      <c r="C10" s="39"/>
      <c r="D10" s="48" t="str">
        <f>HYPERLINK("#'Capital City Regions'!A1", "4")</f>
        <v>4</v>
      </c>
      <c r="E10" s="20"/>
      <c r="F10" s="7"/>
      <c r="G10" s="2"/>
      <c r="H10" s="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row>
    <row r="11" spans="1:557" ht="15.6" customHeight="1" x14ac:dyDescent="0.2">
      <c r="A11" s="21"/>
      <c r="B11" s="47" t="str">
        <f>HYPERLINK("#'Tourism Regions'!A1", "Tourism Regions")</f>
        <v>Tourism Regions</v>
      </c>
      <c r="C11" s="39"/>
      <c r="D11" s="48" t="str">
        <f>HYPERLINK("#'Tourism Regions'!A1", "5")</f>
        <v>5</v>
      </c>
      <c r="E11" s="20"/>
      <c r="F11" s="7"/>
      <c r="G11" s="2"/>
      <c r="H11" s="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row>
    <row r="12" spans="1:557" ht="15.6" customHeight="1" x14ac:dyDescent="0.2">
      <c r="A12" s="19"/>
      <c r="B12" s="47" t="str">
        <f>HYPERLINK("#'Help '!A1", "Help ")</f>
        <v xml:space="preserve">Help </v>
      </c>
      <c r="C12" s="39"/>
      <c r="D12" s="48" t="str">
        <f>HYPERLINK("#'Help '!A1", "6")</f>
        <v>6</v>
      </c>
      <c r="E12" s="20"/>
      <c r="F12" s="7"/>
      <c r="G12" s="2"/>
      <c r="H12" s="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row>
    <row r="13" spans="1:557" ht="15.75" customHeight="1" x14ac:dyDescent="0.2">
      <c r="A13" s="19"/>
      <c r="B13" s="39"/>
      <c r="C13" s="39"/>
      <c r="D13" s="40"/>
      <c r="E13" s="20"/>
      <c r="F13" s="7"/>
      <c r="G13" s="2"/>
      <c r="H13" s="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row>
    <row r="14" spans="1:557" ht="15.75" customHeight="1" x14ac:dyDescent="0.2">
      <c r="A14" s="19"/>
      <c r="B14" s="39"/>
      <c r="C14" s="39"/>
      <c r="D14" s="40"/>
      <c r="E14" s="20"/>
      <c r="F14" s="7"/>
      <c r="G14" s="2"/>
      <c r="H14" s="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row>
    <row r="15" spans="1:557" ht="15.75" customHeight="1" x14ac:dyDescent="0.2">
      <c r="A15" s="2"/>
      <c r="B15" s="42"/>
      <c r="C15" s="42"/>
      <c r="D15" s="44"/>
      <c r="E15" s="20"/>
      <c r="F15" s="7"/>
      <c r="G15" s="2"/>
      <c r="H15" s="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row>
    <row r="16" spans="1:557" ht="15.75" customHeight="1" x14ac:dyDescent="0.2">
      <c r="A16" s="2"/>
      <c r="B16" s="42"/>
      <c r="C16" s="42"/>
      <c r="D16" s="44"/>
      <c r="E16" s="20"/>
      <c r="F16" s="7"/>
      <c r="G16" s="2"/>
      <c r="H16" s="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row>
    <row r="17" spans="1:557" ht="15.75" customHeight="1" x14ac:dyDescent="0.2">
      <c r="A17" s="2"/>
      <c r="B17" s="42"/>
      <c r="C17" s="42"/>
      <c r="D17" s="44"/>
      <c r="E17" s="20"/>
      <c r="F17" s="7"/>
      <c r="G17" s="2"/>
      <c r="H17" s="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row>
    <row r="18" spans="1:557" ht="15.75" customHeight="1" x14ac:dyDescent="0.2">
      <c r="A18" s="2"/>
      <c r="B18" s="42"/>
      <c r="C18" s="42"/>
      <c r="D18" s="44"/>
      <c r="E18" s="20"/>
      <c r="F18" s="7"/>
      <c r="G18" s="2"/>
      <c r="H18" s="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row>
    <row r="19" spans="1:557" ht="15.75" customHeight="1" x14ac:dyDescent="0.2">
      <c r="A19" s="2"/>
      <c r="B19" s="42"/>
      <c r="C19" s="42"/>
      <c r="D19" s="44"/>
      <c r="E19" s="20"/>
      <c r="F19" s="7"/>
      <c r="G19" s="2"/>
      <c r="H19" s="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row>
    <row r="20" spans="1:557" ht="15.75" customHeight="1" x14ac:dyDescent="0.2">
      <c r="A20" s="2"/>
      <c r="B20" s="42"/>
      <c r="C20" s="42"/>
      <c r="D20" s="44"/>
      <c r="E20" s="20"/>
      <c r="F20" s="7"/>
      <c r="G20" s="2"/>
      <c r="H20" s="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row>
    <row r="21" spans="1:557" ht="15.75" customHeight="1" x14ac:dyDescent="0.2">
      <c r="A21" s="2"/>
      <c r="B21" s="42"/>
      <c r="C21" s="42"/>
      <c r="D21" s="44"/>
      <c r="E21" s="20"/>
      <c r="F21" s="7"/>
      <c r="G21" s="2"/>
      <c r="H21" s="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row>
    <row r="22" spans="1:557" ht="15.75" customHeight="1" x14ac:dyDescent="0.2">
      <c r="A22" s="2"/>
      <c r="B22" s="42"/>
      <c r="C22" s="42"/>
      <c r="D22" s="44"/>
      <c r="E22" s="20"/>
      <c r="F22" s="7"/>
      <c r="G22" s="2"/>
      <c r="H22" s="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row>
    <row r="23" spans="1:557" ht="15.75" customHeight="1" x14ac:dyDescent="0.2">
      <c r="A23" s="2"/>
      <c r="B23" s="42"/>
      <c r="C23" s="42"/>
      <c r="D23" s="44"/>
      <c r="E23" s="20"/>
      <c r="F23" s="7"/>
      <c r="G23" s="2"/>
      <c r="H23" s="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row>
    <row r="24" spans="1:557" ht="15.75" customHeight="1" x14ac:dyDescent="0.2">
      <c r="A24" s="2"/>
      <c r="B24" s="42"/>
      <c r="C24" s="42"/>
      <c r="D24" s="44"/>
      <c r="E24" s="20"/>
      <c r="F24" s="7"/>
      <c r="G24" s="2"/>
      <c r="H24" s="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row>
    <row r="25" spans="1:557" ht="15.75" customHeight="1" x14ac:dyDescent="0.2">
      <c r="A25" s="2"/>
      <c r="B25" s="42"/>
      <c r="C25" s="42"/>
      <c r="D25" s="44"/>
      <c r="E25" s="20"/>
      <c r="F25" s="7"/>
      <c r="G25" s="2"/>
      <c r="H25" s="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row>
    <row r="26" spans="1:557" ht="15.75" customHeight="1" x14ac:dyDescent="0.2">
      <c r="A26" s="2"/>
      <c r="B26" s="42"/>
      <c r="C26" s="42"/>
      <c r="D26" s="44"/>
      <c r="E26" s="20"/>
      <c r="F26" s="7"/>
      <c r="G26" s="2"/>
      <c r="H26" s="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row>
    <row r="27" spans="1:557" ht="15.75" customHeight="1" x14ac:dyDescent="0.2">
      <c r="A27" s="2"/>
      <c r="B27" s="42"/>
      <c r="C27" s="42"/>
      <c r="D27" s="44"/>
      <c r="E27" s="20"/>
      <c r="F27" s="7"/>
      <c r="G27" s="2"/>
      <c r="H27" s="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row>
    <row r="28" spans="1:557" ht="15.75" customHeight="1" x14ac:dyDescent="0.2">
      <c r="A28" s="2"/>
      <c r="B28" s="42"/>
      <c r="C28" s="42"/>
      <c r="D28" s="44"/>
      <c r="E28" s="20"/>
      <c r="F28" s="7"/>
      <c r="G28" s="2"/>
      <c r="H28" s="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row>
    <row r="29" spans="1:557" ht="12.75" customHeight="1" x14ac:dyDescent="0.2">
      <c r="A29" s="2"/>
      <c r="B29" s="42"/>
      <c r="C29" s="42"/>
      <c r="D29" s="44"/>
      <c r="E29" s="20"/>
      <c r="F29" s="7"/>
      <c r="G29" s="2"/>
      <c r="H29" s="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row>
    <row r="30" spans="1:557" ht="12.75" customHeight="1" x14ac:dyDescent="0.2">
      <c r="A30" s="2"/>
      <c r="B30" s="42"/>
      <c r="C30" s="42"/>
      <c r="D30" s="44"/>
      <c r="E30" s="20"/>
      <c r="F30" s="7"/>
      <c r="G30" s="2"/>
      <c r="H30" s="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row>
    <row r="31" spans="1:557" ht="10.5" customHeight="1" x14ac:dyDescent="0.2">
      <c r="A31" s="2"/>
      <c r="B31" s="42"/>
      <c r="C31" s="42"/>
      <c r="D31" s="44"/>
      <c r="E31" s="20"/>
      <c r="F31" s="20"/>
      <c r="G31" s="2"/>
      <c r="H31" s="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row>
    <row r="32" spans="1:557" ht="10.5" customHeight="1" x14ac:dyDescent="0.2">
      <c r="A32" s="2"/>
      <c r="B32" s="22" t="s">
        <v>1</v>
      </c>
      <c r="C32" s="22"/>
      <c r="D32" s="23"/>
      <c r="E32" s="22" t="s">
        <v>2</v>
      </c>
      <c r="F32" s="22"/>
      <c r="G32" s="2"/>
      <c r="H32" s="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row>
    <row r="33" spans="1:557" ht="10.5" customHeight="1" x14ac:dyDescent="0.2">
      <c r="A33" s="2"/>
      <c r="B33" s="22" t="s">
        <v>3</v>
      </c>
      <c r="C33" s="22"/>
      <c r="D33" s="23"/>
      <c r="E33" s="22" t="s">
        <v>4</v>
      </c>
      <c r="F33" s="22"/>
      <c r="G33" s="2"/>
      <c r="H33" s="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row>
    <row r="34" spans="1:557" ht="10.5" customHeight="1" x14ac:dyDescent="0.2">
      <c r="A34" s="2"/>
      <c r="B34" s="22" t="s">
        <v>16</v>
      </c>
      <c r="C34" s="22"/>
      <c r="D34" s="23"/>
      <c r="E34" s="22" t="s">
        <v>17</v>
      </c>
      <c r="F34" s="22"/>
      <c r="G34" s="2"/>
      <c r="H34" s="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row>
    <row r="35" spans="1:557" ht="20.100000000000001" customHeight="1" x14ac:dyDescent="0.2">
      <c r="A35" s="2"/>
      <c r="B35" s="22"/>
      <c r="C35" s="22"/>
      <c r="D35" s="23"/>
      <c r="E35" s="22"/>
      <c r="F35" s="22"/>
      <c r="G35" s="2"/>
      <c r="H35" s="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row>
    <row r="36" spans="1:557" ht="33.75" customHeight="1" x14ac:dyDescent="0.2">
      <c r="A36" s="2"/>
      <c r="B36" s="88" t="s">
        <v>83</v>
      </c>
      <c r="C36" s="88"/>
      <c r="D36" s="88"/>
      <c r="E36" s="88"/>
      <c r="F36" s="88"/>
      <c r="G36" s="2"/>
      <c r="H36" s="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row>
    <row r="37" spans="1:557" ht="8.1" customHeight="1" x14ac:dyDescent="0.2">
      <c r="A37" s="2"/>
      <c r="B37" s="1"/>
      <c r="C37" s="2"/>
      <c r="D37" s="24"/>
      <c r="E37" s="2"/>
      <c r="F37" s="2"/>
      <c r="G37" s="2"/>
      <c r="H37" s="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row>
    <row r="38" spans="1:557" ht="15.75" customHeight="1" x14ac:dyDescent="0.2">
      <c r="A38" s="4"/>
      <c r="B38" s="4"/>
      <c r="C38" s="4"/>
      <c r="D38" s="4"/>
      <c r="E38" s="4"/>
      <c r="F38" s="4"/>
      <c r="G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row>
    <row r="39" spans="1:557" ht="15.75" customHeight="1" x14ac:dyDescent="0.2">
      <c r="A39" s="4"/>
      <c r="B39" s="4"/>
      <c r="C39" s="4"/>
      <c r="D39" s="4"/>
      <c r="E39" s="4"/>
      <c r="F39" s="4"/>
      <c r="G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row>
    <row r="40" spans="1:557" ht="15.75" customHeight="1" x14ac:dyDescent="0.2">
      <c r="A40" s="4"/>
      <c r="B40" s="4"/>
      <c r="C40" s="4"/>
      <c r="D40" s="4"/>
      <c r="E40" s="4"/>
      <c r="F40" s="4"/>
      <c r="G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row>
    <row r="41" spans="1:557" ht="15.75" customHeight="1" x14ac:dyDescent="0.2">
      <c r="A41" s="4"/>
      <c r="B41" s="4"/>
      <c r="C41" s="4"/>
      <c r="D41" s="4"/>
      <c r="E41" s="4"/>
      <c r="F41" s="4"/>
      <c r="G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row>
    <row r="42" spans="1:557" ht="15.75" customHeight="1" x14ac:dyDescent="0.2">
      <c r="A42" s="4"/>
      <c r="B42" s="4"/>
      <c r="C42" s="4"/>
      <c r="D42" s="4"/>
      <c r="E42" s="4"/>
      <c r="F42" s="4"/>
      <c r="G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row>
    <row r="43" spans="1:557" ht="15.75" customHeight="1" x14ac:dyDescent="0.2">
      <c r="A43" s="4"/>
      <c r="B43" s="4"/>
      <c r="C43" s="4"/>
      <c r="D43" s="4"/>
      <c r="E43" s="4"/>
      <c r="F43" s="4"/>
      <c r="G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row>
    <row r="44" spans="1:557" ht="15.75" customHeight="1" x14ac:dyDescent="0.2">
      <c r="A44" s="4"/>
      <c r="B44" s="4"/>
      <c r="C44" s="4"/>
      <c r="D44" s="4"/>
      <c r="E44" s="4"/>
      <c r="F44" s="4"/>
      <c r="G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row>
    <row r="45" spans="1:557" ht="15.75" customHeight="1" x14ac:dyDescent="0.2">
      <c r="A45" s="4"/>
      <c r="B45" s="4"/>
      <c r="C45" s="4"/>
      <c r="D45" s="4"/>
      <c r="E45" s="4"/>
      <c r="F45" s="4"/>
      <c r="G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row>
    <row r="46" spans="1:557" ht="15.75" customHeight="1" x14ac:dyDescent="0.2">
      <c r="A46" s="4"/>
      <c r="B46" s="4"/>
      <c r="C46" s="4"/>
      <c r="D46" s="4"/>
      <c r="E46" s="4"/>
      <c r="F46" s="4"/>
      <c r="G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row>
    <row r="47" spans="1:557" ht="15.75" customHeight="1" x14ac:dyDescent="0.2">
      <c r="A47" s="4"/>
      <c r="B47" s="4"/>
      <c r="C47" s="4"/>
      <c r="D47" s="4"/>
      <c r="E47" s="4"/>
      <c r="F47" s="4"/>
      <c r="G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row>
    <row r="48" spans="1:557" ht="15.75" customHeight="1" x14ac:dyDescent="0.2">
      <c r="A48" s="4"/>
      <c r="B48" s="4"/>
      <c r="C48" s="4"/>
      <c r="D48" s="4"/>
      <c r="E48" s="4"/>
      <c r="F48" s="4"/>
      <c r="G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row>
    <row r="49" spans="1:557" ht="15.75" customHeight="1" x14ac:dyDescent="0.2">
      <c r="A49" s="4"/>
      <c r="B49" s="4"/>
      <c r="C49" s="4"/>
      <c r="D49" s="4"/>
      <c r="E49" s="4"/>
      <c r="F49" s="4"/>
      <c r="G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row>
    <row r="50" spans="1:557" ht="15.75" customHeight="1" x14ac:dyDescent="0.2">
      <c r="A50" s="4"/>
      <c r="B50" s="4"/>
      <c r="C50" s="4"/>
      <c r="D50" s="4"/>
      <c r="E50" s="4"/>
      <c r="F50" s="4"/>
      <c r="G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row>
    <row r="51" spans="1:557" ht="15.75" customHeight="1" x14ac:dyDescent="0.2">
      <c r="A51" s="4"/>
      <c r="B51" s="4"/>
      <c r="C51" s="4"/>
      <c r="D51" s="4"/>
      <c r="E51" s="4"/>
      <c r="F51" s="4"/>
      <c r="G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row>
    <row r="52" spans="1:557" ht="15.75" customHeight="1" x14ac:dyDescent="0.2">
      <c r="A52" s="4"/>
      <c r="B52" s="4"/>
      <c r="C52" s="4"/>
      <c r="D52" s="4"/>
      <c r="E52" s="4"/>
      <c r="F52" s="4"/>
      <c r="G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row>
    <row r="53" spans="1:557" ht="15.75" customHeight="1" x14ac:dyDescent="0.2">
      <c r="A53" s="4"/>
      <c r="B53" s="4"/>
      <c r="C53" s="4"/>
      <c r="D53" s="4"/>
      <c r="E53" s="4"/>
      <c r="F53" s="4"/>
      <c r="G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row>
    <row r="54" spans="1:557" ht="15.75" customHeight="1" x14ac:dyDescent="0.2">
      <c r="A54" s="4"/>
      <c r="B54" s="4"/>
      <c r="C54" s="4"/>
      <c r="D54" s="4"/>
      <c r="E54" s="4"/>
      <c r="F54" s="4"/>
      <c r="G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row>
    <row r="55" spans="1:557" ht="15.75" customHeight="1" x14ac:dyDescent="0.2">
      <c r="A55" s="4"/>
      <c r="B55" s="4"/>
      <c r="C55" s="4"/>
      <c r="D55" s="4"/>
      <c r="E55" s="4"/>
      <c r="F55" s="4"/>
      <c r="G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row>
    <row r="56" spans="1:557" ht="15.75" customHeight="1" x14ac:dyDescent="0.2">
      <c r="A56" s="4"/>
      <c r="B56" s="4"/>
      <c r="C56" s="4"/>
      <c r="D56" s="4"/>
      <c r="E56" s="4"/>
      <c r="F56" s="4"/>
      <c r="G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row>
    <row r="57" spans="1:557" ht="15.75" customHeight="1" x14ac:dyDescent="0.2">
      <c r="A57" s="4"/>
      <c r="B57" s="4"/>
      <c r="C57" s="4"/>
      <c r="D57" s="4"/>
      <c r="E57" s="4"/>
      <c r="F57" s="4"/>
      <c r="G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row>
    <row r="58" spans="1:557" ht="15.75" customHeight="1" x14ac:dyDescent="0.2">
      <c r="A58" s="4"/>
      <c r="B58" s="4"/>
      <c r="C58" s="4"/>
      <c r="D58" s="4"/>
      <c r="E58" s="4"/>
      <c r="F58" s="4"/>
      <c r="G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row>
    <row r="59" spans="1:557" ht="15.75" customHeight="1" x14ac:dyDescent="0.2">
      <c r="A59" s="4"/>
      <c r="B59" s="4"/>
      <c r="C59" s="4"/>
      <c r="D59" s="4"/>
      <c r="E59" s="4"/>
      <c r="F59" s="4"/>
      <c r="G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row>
    <row r="60" spans="1:557" ht="15.75" customHeight="1" x14ac:dyDescent="0.2">
      <c r="A60" s="4"/>
      <c r="B60" s="4"/>
      <c r="C60" s="4"/>
      <c r="D60" s="4"/>
      <c r="E60" s="4"/>
      <c r="F60" s="4"/>
      <c r="G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c r="SB60" s="4"/>
      <c r="SC60" s="4"/>
      <c r="SD60" s="4"/>
      <c r="SE60" s="4"/>
      <c r="SF60" s="4"/>
      <c r="SG60" s="4"/>
      <c r="SH60" s="4"/>
      <c r="SI60" s="4"/>
      <c r="SJ60" s="4"/>
      <c r="SK60" s="4"/>
      <c r="SL60" s="4"/>
      <c r="SM60" s="4"/>
      <c r="SN60" s="4"/>
      <c r="SO60" s="4"/>
      <c r="SP60" s="4"/>
      <c r="SQ60" s="4"/>
      <c r="SR60" s="4"/>
      <c r="SS60" s="4"/>
      <c r="ST60" s="4"/>
      <c r="SU60" s="4"/>
      <c r="SV60" s="4"/>
      <c r="SW60" s="4"/>
      <c r="SX60" s="4"/>
      <c r="SY60" s="4"/>
      <c r="SZ60" s="4"/>
      <c r="TA60" s="4"/>
      <c r="TB60" s="4"/>
      <c r="TC60" s="4"/>
      <c r="TD60" s="4"/>
      <c r="TE60" s="4"/>
      <c r="TF60" s="4"/>
      <c r="TG60" s="4"/>
      <c r="TH60" s="4"/>
      <c r="TI60" s="4"/>
      <c r="TJ60" s="4"/>
      <c r="TK60" s="4"/>
      <c r="TL60" s="4"/>
      <c r="TM60" s="4"/>
      <c r="TN60" s="4"/>
      <c r="TO60" s="4"/>
      <c r="TP60" s="4"/>
      <c r="TQ60" s="4"/>
      <c r="TR60" s="4"/>
      <c r="TS60" s="4"/>
      <c r="TT60" s="4"/>
      <c r="TU60" s="4"/>
      <c r="TV60" s="4"/>
      <c r="TW60" s="4"/>
      <c r="TX60" s="4"/>
      <c r="TY60" s="4"/>
      <c r="TZ60" s="4"/>
      <c r="UA60" s="4"/>
      <c r="UB60" s="4"/>
      <c r="UC60" s="4"/>
      <c r="UD60" s="4"/>
      <c r="UE60" s="4"/>
      <c r="UF60" s="4"/>
      <c r="UG60" s="4"/>
      <c r="UH60" s="4"/>
      <c r="UI60" s="4"/>
      <c r="UJ60" s="4"/>
      <c r="UK60" s="4"/>
    </row>
    <row r="61" spans="1:557" s="25" customFormat="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row>
    <row r="62" spans="1:557" s="25" customFormat="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row>
    <row r="63" spans="1:557" s="25" customFormat="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row>
    <row r="64" spans="1:557" s="25" customFormat="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row>
    <row r="65" spans="1:557" ht="15.75" customHeight="1" x14ac:dyDescent="0.2">
      <c r="A65" s="4"/>
      <c r="B65" s="4"/>
      <c r="C65" s="4"/>
      <c r="D65" s="4"/>
      <c r="E65" s="4"/>
      <c r="F65" s="4"/>
      <c r="G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row>
    <row r="66" spans="1:557" ht="15.75" customHeight="1" x14ac:dyDescent="0.2">
      <c r="A66" s="4"/>
      <c r="B66" s="4"/>
      <c r="C66" s="4"/>
      <c r="D66" s="4"/>
      <c r="E66" s="4"/>
      <c r="F66" s="4"/>
      <c r="G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row>
    <row r="67" spans="1:557" ht="15.75" customHeight="1" x14ac:dyDescent="0.2">
      <c r="D67" s="5"/>
    </row>
    <row r="68" spans="1:557" ht="15.75" customHeight="1" x14ac:dyDescent="0.2">
      <c r="D68" s="5"/>
    </row>
    <row r="69" spans="1:557" ht="15.75" customHeight="1" x14ac:dyDescent="0.2">
      <c r="D69" s="5"/>
    </row>
    <row r="70" spans="1:557" ht="15.75" customHeight="1" x14ac:dyDescent="0.2">
      <c r="D70" s="5"/>
    </row>
    <row r="71" spans="1:557" ht="15.75" customHeight="1" x14ac:dyDescent="0.2">
      <c r="D71" s="5"/>
    </row>
    <row r="72" spans="1:557" ht="15.75" customHeight="1" x14ac:dyDescent="0.2">
      <c r="D72" s="5"/>
    </row>
    <row r="73" spans="1:557" ht="15.75" customHeight="1" x14ac:dyDescent="0.2">
      <c r="D73" s="5"/>
    </row>
    <row r="74" spans="1:557" ht="15.75" customHeight="1" x14ac:dyDescent="0.2">
      <c r="D74" s="5"/>
    </row>
    <row r="75" spans="1:557" ht="15.75" customHeight="1" x14ac:dyDescent="0.2">
      <c r="D75" s="5"/>
    </row>
    <row r="76" spans="1:557" x14ac:dyDescent="0.2">
      <c r="D76" s="5"/>
    </row>
    <row r="77" spans="1:557" x14ac:dyDescent="0.2">
      <c r="D77" s="5"/>
    </row>
    <row r="78" spans="1:557" x14ac:dyDescent="0.2">
      <c r="D78" s="5"/>
    </row>
    <row r="79" spans="1:557" x14ac:dyDescent="0.2">
      <c r="D79" s="5"/>
    </row>
    <row r="80" spans="1:557" x14ac:dyDescent="0.2">
      <c r="D80" s="5"/>
    </row>
    <row r="81" spans="8:28" s="5" customFormat="1" x14ac:dyDescent="0.2">
      <c r="H81" s="4"/>
      <c r="I81" s="4"/>
      <c r="J81" s="4"/>
      <c r="K81" s="4"/>
      <c r="L81" s="4"/>
      <c r="M81" s="4"/>
      <c r="N81" s="4"/>
      <c r="O81" s="4"/>
      <c r="P81" s="4"/>
      <c r="Q81" s="4"/>
      <c r="R81" s="4"/>
      <c r="S81" s="4"/>
      <c r="T81" s="4"/>
      <c r="U81" s="4"/>
      <c r="V81" s="4"/>
      <c r="W81" s="4"/>
      <c r="X81" s="4"/>
      <c r="Y81" s="4"/>
      <c r="Z81" s="4"/>
      <c r="AA81" s="4"/>
      <c r="AB81" s="4"/>
    </row>
    <row r="82" spans="8:28" s="5" customFormat="1" x14ac:dyDescent="0.2">
      <c r="H82" s="4"/>
      <c r="I82" s="4"/>
      <c r="J82" s="4"/>
      <c r="K82" s="4"/>
      <c r="L82" s="4"/>
      <c r="M82" s="4"/>
      <c r="N82" s="4"/>
      <c r="O82" s="4"/>
      <c r="P82" s="4"/>
      <c r="Q82" s="4"/>
      <c r="R82" s="4"/>
      <c r="S82" s="4"/>
      <c r="T82" s="4"/>
      <c r="U82" s="4"/>
      <c r="V82" s="4"/>
      <c r="W82" s="4"/>
      <c r="X82" s="4"/>
      <c r="Y82" s="4"/>
      <c r="Z82" s="4"/>
      <c r="AA82" s="4"/>
      <c r="AB82" s="4"/>
    </row>
    <row r="83" spans="8:28" s="5" customFormat="1" x14ac:dyDescent="0.2">
      <c r="H83" s="4"/>
      <c r="I83" s="4"/>
      <c r="J83" s="4"/>
      <c r="K83" s="4"/>
      <c r="L83" s="4"/>
      <c r="M83" s="4"/>
      <c r="N83" s="4"/>
      <c r="O83" s="4"/>
      <c r="P83" s="4"/>
      <c r="Q83" s="4"/>
      <c r="R83" s="4"/>
      <c r="S83" s="4"/>
      <c r="T83" s="4"/>
      <c r="U83" s="4"/>
      <c r="V83" s="4"/>
      <c r="W83" s="4"/>
      <c r="X83" s="4"/>
      <c r="Y83" s="4"/>
      <c r="Z83" s="4"/>
      <c r="AA83" s="4"/>
      <c r="AB83" s="4"/>
    </row>
    <row r="84" spans="8:28" s="5" customFormat="1" x14ac:dyDescent="0.2">
      <c r="H84" s="4"/>
      <c r="I84" s="4"/>
      <c r="J84" s="4"/>
      <c r="K84" s="4"/>
      <c r="L84" s="4"/>
      <c r="M84" s="4"/>
      <c r="N84" s="4"/>
      <c r="O84" s="4"/>
      <c r="P84" s="4"/>
      <c r="Q84" s="4"/>
      <c r="R84" s="4"/>
      <c r="S84" s="4"/>
      <c r="T84" s="4"/>
      <c r="U84" s="4"/>
      <c r="V84" s="4"/>
      <c r="W84" s="4"/>
      <c r="X84" s="4"/>
      <c r="Y84" s="4"/>
      <c r="Z84" s="4"/>
      <c r="AA84" s="4"/>
      <c r="AB84" s="4"/>
    </row>
    <row r="85" spans="8:28" s="5" customFormat="1" x14ac:dyDescent="0.2">
      <c r="H85" s="4"/>
      <c r="I85" s="4"/>
      <c r="J85" s="4"/>
      <c r="K85" s="4"/>
      <c r="L85" s="4"/>
      <c r="M85" s="4"/>
      <c r="N85" s="4"/>
      <c r="O85" s="4"/>
      <c r="P85" s="4"/>
      <c r="Q85" s="4"/>
      <c r="R85" s="4"/>
      <c r="S85" s="4"/>
      <c r="T85" s="4"/>
      <c r="U85" s="4"/>
      <c r="V85" s="4"/>
      <c r="W85" s="4"/>
      <c r="X85" s="4"/>
      <c r="Y85" s="4"/>
      <c r="Z85" s="4"/>
      <c r="AA85" s="4"/>
      <c r="AB85" s="4"/>
    </row>
    <row r="86" spans="8:28" s="5" customFormat="1" x14ac:dyDescent="0.2">
      <c r="H86" s="4"/>
      <c r="I86" s="4"/>
      <c r="J86" s="4"/>
      <c r="K86" s="4"/>
      <c r="L86" s="4"/>
      <c r="M86" s="4"/>
      <c r="N86" s="4"/>
      <c r="O86" s="4"/>
      <c r="P86" s="4"/>
      <c r="Q86" s="4"/>
      <c r="R86" s="4"/>
      <c r="S86" s="4"/>
      <c r="T86" s="4"/>
      <c r="U86" s="4"/>
      <c r="V86" s="4"/>
      <c r="W86" s="4"/>
      <c r="X86" s="4"/>
      <c r="Y86" s="4"/>
      <c r="Z86" s="4"/>
      <c r="AA86" s="4"/>
      <c r="AB86" s="4"/>
    </row>
    <row r="87" spans="8:28" s="5" customFormat="1" x14ac:dyDescent="0.2">
      <c r="H87" s="4"/>
      <c r="I87" s="4"/>
      <c r="J87" s="4"/>
      <c r="K87" s="4"/>
      <c r="L87" s="4"/>
      <c r="M87" s="4"/>
      <c r="N87" s="4"/>
      <c r="O87" s="4"/>
      <c r="P87" s="4"/>
      <c r="Q87" s="4"/>
      <c r="R87" s="4"/>
      <c r="S87" s="4"/>
      <c r="T87" s="4"/>
      <c r="U87" s="4"/>
      <c r="V87" s="4"/>
      <c r="W87" s="4"/>
      <c r="X87" s="4"/>
      <c r="Y87" s="4"/>
      <c r="Z87" s="4"/>
      <c r="AA87" s="4"/>
      <c r="AB87" s="4"/>
    </row>
    <row r="88" spans="8:28" s="5" customFormat="1" x14ac:dyDescent="0.2">
      <c r="H88" s="4"/>
      <c r="I88" s="4"/>
      <c r="J88" s="4"/>
      <c r="K88" s="4"/>
      <c r="L88" s="4"/>
      <c r="M88" s="4"/>
      <c r="N88" s="4"/>
      <c r="O88" s="4"/>
      <c r="P88" s="4"/>
      <c r="Q88" s="4"/>
      <c r="R88" s="4"/>
      <c r="S88" s="4"/>
      <c r="T88" s="4"/>
      <c r="U88" s="4"/>
      <c r="V88" s="4"/>
      <c r="W88" s="4"/>
      <c r="X88" s="4"/>
      <c r="Y88" s="4"/>
      <c r="Z88" s="4"/>
      <c r="AA88" s="4"/>
      <c r="AB88" s="4"/>
    </row>
    <row r="89" spans="8:28" s="5" customFormat="1" x14ac:dyDescent="0.2">
      <c r="H89" s="4"/>
      <c r="I89" s="4"/>
      <c r="J89" s="4"/>
      <c r="K89" s="4"/>
      <c r="L89" s="4"/>
      <c r="M89" s="4"/>
      <c r="N89" s="4"/>
      <c r="O89" s="4"/>
      <c r="P89" s="4"/>
      <c r="Q89" s="4"/>
      <c r="R89" s="4"/>
      <c r="S89" s="4"/>
      <c r="T89" s="4"/>
      <c r="U89" s="4"/>
      <c r="V89" s="4"/>
      <c r="W89" s="4"/>
      <c r="X89" s="4"/>
      <c r="Y89" s="4"/>
      <c r="Z89" s="4"/>
      <c r="AA89" s="4"/>
      <c r="AB89" s="4"/>
    </row>
    <row r="90" spans="8:28" s="5" customFormat="1" x14ac:dyDescent="0.2">
      <c r="H90" s="4"/>
      <c r="I90" s="4"/>
      <c r="J90" s="4"/>
      <c r="K90" s="4"/>
      <c r="L90" s="4"/>
      <c r="M90" s="4"/>
      <c r="N90" s="4"/>
      <c r="O90" s="4"/>
      <c r="P90" s="4"/>
      <c r="Q90" s="4"/>
      <c r="R90" s="4"/>
      <c r="S90" s="4"/>
      <c r="T90" s="4"/>
      <c r="U90" s="4"/>
      <c r="V90" s="4"/>
      <c r="W90" s="4"/>
      <c r="X90" s="4"/>
      <c r="Y90" s="4"/>
      <c r="Z90" s="4"/>
      <c r="AA90" s="4"/>
      <c r="AB90" s="4"/>
    </row>
    <row r="91" spans="8:28" s="5" customFormat="1" x14ac:dyDescent="0.2">
      <c r="H91" s="4"/>
      <c r="I91" s="4"/>
      <c r="J91" s="4"/>
      <c r="K91" s="4"/>
      <c r="L91" s="4"/>
      <c r="M91" s="4"/>
      <c r="N91" s="4"/>
      <c r="O91" s="4"/>
      <c r="P91" s="4"/>
      <c r="Q91" s="4"/>
      <c r="R91" s="4"/>
      <c r="S91" s="4"/>
      <c r="T91" s="4"/>
      <c r="U91" s="4"/>
      <c r="V91" s="4"/>
      <c r="W91" s="4"/>
      <c r="X91" s="4"/>
      <c r="Y91" s="4"/>
      <c r="Z91" s="4"/>
      <c r="AA91" s="4"/>
      <c r="AB91" s="4"/>
    </row>
    <row r="92" spans="8:28" s="5" customFormat="1" x14ac:dyDescent="0.2">
      <c r="H92" s="4"/>
      <c r="I92" s="4"/>
      <c r="J92" s="4"/>
      <c r="K92" s="4"/>
      <c r="L92" s="4"/>
      <c r="M92" s="4"/>
      <c r="N92" s="4"/>
      <c r="O92" s="4"/>
      <c r="P92" s="4"/>
      <c r="Q92" s="4"/>
      <c r="R92" s="4"/>
      <c r="S92" s="4"/>
      <c r="T92" s="4"/>
      <c r="U92" s="4"/>
      <c r="V92" s="4"/>
      <c r="W92" s="4"/>
      <c r="X92" s="4"/>
      <c r="Y92" s="4"/>
      <c r="Z92" s="4"/>
      <c r="AA92" s="4"/>
      <c r="AB92" s="4"/>
    </row>
    <row r="93" spans="8:28" s="5" customFormat="1" x14ac:dyDescent="0.2">
      <c r="H93" s="4"/>
      <c r="I93" s="4"/>
      <c r="J93" s="4"/>
      <c r="K93" s="4"/>
      <c r="L93" s="4"/>
      <c r="M93" s="4"/>
      <c r="N93" s="4"/>
      <c r="O93" s="4"/>
      <c r="P93" s="4"/>
      <c r="Q93" s="4"/>
      <c r="R93" s="4"/>
      <c r="S93" s="4"/>
      <c r="T93" s="4"/>
      <c r="U93" s="4"/>
      <c r="V93" s="4"/>
      <c r="W93" s="4"/>
      <c r="X93" s="4"/>
      <c r="Y93" s="4"/>
      <c r="Z93" s="4"/>
      <c r="AA93" s="4"/>
      <c r="AB93" s="4"/>
    </row>
    <row r="94" spans="8:28" s="5" customFormat="1" x14ac:dyDescent="0.2">
      <c r="H94" s="4"/>
      <c r="I94" s="4"/>
      <c r="J94" s="4"/>
      <c r="K94" s="4"/>
      <c r="L94" s="4"/>
      <c r="M94" s="4"/>
      <c r="N94" s="4"/>
      <c r="O94" s="4"/>
      <c r="P94" s="4"/>
      <c r="Q94" s="4"/>
      <c r="R94" s="4"/>
      <c r="S94" s="4"/>
      <c r="T94" s="4"/>
      <c r="U94" s="4"/>
      <c r="V94" s="4"/>
      <c r="W94" s="4"/>
      <c r="X94" s="4"/>
      <c r="Y94" s="4"/>
      <c r="Z94" s="4"/>
      <c r="AA94" s="4"/>
      <c r="AB94" s="4"/>
    </row>
    <row r="95" spans="8:28" s="5" customFormat="1" x14ac:dyDescent="0.2">
      <c r="H95" s="4"/>
      <c r="I95" s="4"/>
      <c r="J95" s="4"/>
      <c r="K95" s="4"/>
      <c r="L95" s="4"/>
      <c r="M95" s="4"/>
      <c r="N95" s="4"/>
      <c r="O95" s="4"/>
      <c r="P95" s="4"/>
      <c r="Q95" s="4"/>
      <c r="R95" s="4"/>
      <c r="S95" s="4"/>
      <c r="T95" s="4"/>
      <c r="U95" s="4"/>
      <c r="V95" s="4"/>
      <c r="W95" s="4"/>
      <c r="X95" s="4"/>
      <c r="Y95" s="4"/>
      <c r="Z95" s="4"/>
      <c r="AA95" s="4"/>
      <c r="AB95" s="4"/>
    </row>
    <row r="96" spans="8:28" s="5" customFormat="1" x14ac:dyDescent="0.2">
      <c r="H96" s="4"/>
      <c r="I96" s="4"/>
      <c r="J96" s="4"/>
      <c r="K96" s="4"/>
      <c r="L96" s="4"/>
      <c r="M96" s="4"/>
      <c r="N96" s="4"/>
      <c r="O96" s="4"/>
      <c r="P96" s="4"/>
      <c r="Q96" s="4"/>
      <c r="R96" s="4"/>
      <c r="S96" s="4"/>
      <c r="T96" s="4"/>
      <c r="U96" s="4"/>
      <c r="V96" s="4"/>
      <c r="W96" s="4"/>
      <c r="X96" s="4"/>
      <c r="Y96" s="4"/>
      <c r="Z96" s="4"/>
      <c r="AA96" s="4"/>
      <c r="AB96" s="4"/>
    </row>
    <row r="97" spans="8:28" s="5" customFormat="1" x14ac:dyDescent="0.2">
      <c r="H97" s="4"/>
      <c r="I97" s="4"/>
      <c r="J97" s="4"/>
      <c r="K97" s="4"/>
      <c r="L97" s="4"/>
      <c r="M97" s="4"/>
      <c r="N97" s="4"/>
      <c r="O97" s="4"/>
      <c r="P97" s="4"/>
      <c r="Q97" s="4"/>
      <c r="R97" s="4"/>
      <c r="S97" s="4"/>
      <c r="T97" s="4"/>
      <c r="U97" s="4"/>
      <c r="V97" s="4"/>
      <c r="W97" s="4"/>
      <c r="X97" s="4"/>
      <c r="Y97" s="4"/>
      <c r="Z97" s="4"/>
      <c r="AA97" s="4"/>
      <c r="AB97" s="4"/>
    </row>
    <row r="98" spans="8:28" s="5" customFormat="1" x14ac:dyDescent="0.2">
      <c r="H98" s="4"/>
      <c r="I98" s="4"/>
      <c r="J98" s="4"/>
      <c r="K98" s="4"/>
      <c r="L98" s="4"/>
      <c r="M98" s="4"/>
      <c r="N98" s="4"/>
      <c r="O98" s="4"/>
      <c r="P98" s="4"/>
      <c r="Q98" s="4"/>
      <c r="R98" s="4"/>
      <c r="S98" s="4"/>
      <c r="T98" s="4"/>
      <c r="U98" s="4"/>
      <c r="V98" s="4"/>
      <c r="W98" s="4"/>
      <c r="X98" s="4"/>
      <c r="Y98" s="4"/>
      <c r="Z98" s="4"/>
      <c r="AA98" s="4"/>
      <c r="AB98" s="4"/>
    </row>
    <row r="99" spans="8:28" s="5" customFormat="1" x14ac:dyDescent="0.2">
      <c r="H99" s="4"/>
      <c r="I99" s="4"/>
      <c r="J99" s="4"/>
      <c r="K99" s="4"/>
      <c r="L99" s="4"/>
      <c r="M99" s="4"/>
      <c r="N99" s="4"/>
      <c r="O99" s="4"/>
      <c r="P99" s="4"/>
      <c r="Q99" s="4"/>
      <c r="R99" s="4"/>
      <c r="S99" s="4"/>
      <c r="T99" s="4"/>
      <c r="U99" s="4"/>
      <c r="V99" s="4"/>
      <c r="W99" s="4"/>
      <c r="X99" s="4"/>
      <c r="Y99" s="4"/>
      <c r="Z99" s="4"/>
      <c r="AA99" s="4"/>
      <c r="AB99" s="4"/>
    </row>
    <row r="100" spans="8:28" s="5" customFormat="1" x14ac:dyDescent="0.2">
      <c r="H100" s="4"/>
      <c r="I100" s="4"/>
      <c r="J100" s="4"/>
      <c r="K100" s="4"/>
      <c r="L100" s="4"/>
      <c r="M100" s="4"/>
      <c r="N100" s="4"/>
      <c r="O100" s="4"/>
      <c r="P100" s="4"/>
      <c r="Q100" s="4"/>
      <c r="R100" s="4"/>
      <c r="S100" s="4"/>
      <c r="T100" s="4"/>
      <c r="U100" s="4"/>
      <c r="V100" s="4"/>
      <c r="W100" s="4"/>
      <c r="X100" s="4"/>
      <c r="Y100" s="4"/>
      <c r="Z100" s="4"/>
      <c r="AA100" s="4"/>
      <c r="AB100" s="4"/>
    </row>
    <row r="101" spans="8:28" s="5" customFormat="1" x14ac:dyDescent="0.2">
      <c r="H101" s="4"/>
      <c r="I101" s="4"/>
      <c r="J101" s="4"/>
      <c r="K101" s="4"/>
      <c r="L101" s="4"/>
      <c r="M101" s="4"/>
      <c r="N101" s="4"/>
      <c r="O101" s="4"/>
      <c r="P101" s="4"/>
      <c r="Q101" s="4"/>
      <c r="R101" s="4"/>
      <c r="S101" s="4"/>
      <c r="T101" s="4"/>
      <c r="U101" s="4"/>
      <c r="V101" s="4"/>
      <c r="W101" s="4"/>
      <c r="X101" s="4"/>
      <c r="Y101" s="4"/>
      <c r="Z101" s="4"/>
      <c r="AA101" s="4"/>
      <c r="AB101" s="4"/>
    </row>
    <row r="102" spans="8:28" s="5" customFormat="1" x14ac:dyDescent="0.2">
      <c r="H102" s="4"/>
      <c r="I102" s="4"/>
      <c r="J102" s="4"/>
      <c r="K102" s="4"/>
      <c r="L102" s="4"/>
      <c r="M102" s="4"/>
      <c r="N102" s="4"/>
      <c r="O102" s="4"/>
      <c r="P102" s="4"/>
      <c r="Q102" s="4"/>
      <c r="R102" s="4"/>
      <c r="S102" s="4"/>
      <c r="T102" s="4"/>
      <c r="U102" s="4"/>
      <c r="V102" s="4"/>
      <c r="W102" s="4"/>
      <c r="X102" s="4"/>
      <c r="Y102" s="4"/>
      <c r="Z102" s="4"/>
      <c r="AA102" s="4"/>
      <c r="AB102" s="4"/>
    </row>
    <row r="103" spans="8:28" s="5" customFormat="1" x14ac:dyDescent="0.2">
      <c r="H103" s="4"/>
      <c r="I103" s="4"/>
      <c r="J103" s="4"/>
      <c r="K103" s="4"/>
      <c r="L103" s="4"/>
      <c r="M103" s="4"/>
      <c r="N103" s="4"/>
      <c r="O103" s="4"/>
      <c r="P103" s="4"/>
      <c r="Q103" s="4"/>
      <c r="R103" s="4"/>
      <c r="S103" s="4"/>
      <c r="T103" s="4"/>
      <c r="U103" s="4"/>
      <c r="V103" s="4"/>
      <c r="W103" s="4"/>
      <c r="X103" s="4"/>
      <c r="Y103" s="4"/>
      <c r="Z103" s="4"/>
      <c r="AA103" s="4"/>
      <c r="AB103" s="4"/>
    </row>
    <row r="104" spans="8:28" s="5" customFormat="1" x14ac:dyDescent="0.2">
      <c r="H104" s="4"/>
      <c r="I104" s="4"/>
      <c r="J104" s="4"/>
      <c r="K104" s="4"/>
      <c r="L104" s="4"/>
      <c r="M104" s="4"/>
      <c r="N104" s="4"/>
      <c r="O104" s="4"/>
      <c r="P104" s="4"/>
      <c r="Q104" s="4"/>
      <c r="R104" s="4"/>
      <c r="S104" s="4"/>
      <c r="T104" s="4"/>
      <c r="U104" s="4"/>
      <c r="V104" s="4"/>
      <c r="W104" s="4"/>
      <c r="X104" s="4"/>
      <c r="Y104" s="4"/>
      <c r="Z104" s="4"/>
      <c r="AA104" s="4"/>
      <c r="AB104" s="4"/>
    </row>
  </sheetData>
  <sheetProtection password="DD2A" sheet="1" objects="1" scenarios="1"/>
  <mergeCells count="1">
    <mergeCell ref="B36:F36"/>
  </mergeCells>
  <printOptions horizontalCentered="1" verticalCentered="1"/>
  <pageMargins left="0.25" right="0.25" top="0.3" bottom="0.3" header="0" footer="0"/>
  <pageSetup scale="84" orientation="landscape" r:id="rId1"/>
  <headerFooter alignWithMargins="0">
    <oddHeader>&amp;L&amp;C&amp;R</oddHeader>
    <oddFooter>&amp;L&amp;C&amp;R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N34"/>
  <sheetViews>
    <sheetView showGridLines="0" tabSelected="1" zoomScale="90" workbookViewId="0">
      <pane xSplit="2" ySplit="7" topLeftCell="ET8" activePane="bottomRight" state="frozen"/>
      <selection pane="topRight"/>
      <selection pane="bottomLeft"/>
      <selection pane="bottomRight" activeCell="FO14" sqref="FO14"/>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1" width="9.140625" style="49" customWidth="1"/>
    <col min="12" max="14" width="14.42578125" style="46" customWidth="1"/>
    <col min="15" max="15" width="9.140625" style="49" customWidth="1"/>
    <col min="16" max="17" width="9.140625" style="50" customWidth="1"/>
    <col min="18" max="20" width="9.140625" style="49" customWidth="1"/>
    <col min="21" max="23" width="14.42578125" style="46" customWidth="1"/>
    <col min="24" max="24" width="9.140625" style="49" customWidth="1"/>
    <col min="25" max="26" width="9.140625" style="50" customWidth="1"/>
    <col min="27" max="29" width="9.140625" style="49" customWidth="1"/>
    <col min="30" max="32" width="14.42578125" style="46" customWidth="1"/>
    <col min="33" max="33" width="9.140625" style="49" customWidth="1"/>
    <col min="34" max="35" width="9.140625" style="50" customWidth="1"/>
    <col min="36" max="38" width="9.140625" style="49" customWidth="1"/>
    <col min="39" max="41" width="14.42578125" style="46" customWidth="1"/>
    <col min="42" max="42" width="9.140625" style="49" customWidth="1"/>
    <col min="43" max="44" width="9.140625" style="50" customWidth="1"/>
    <col min="45" max="47" width="9.140625" style="49" customWidth="1"/>
    <col min="48" max="50" width="14.42578125" style="46" customWidth="1"/>
    <col min="51" max="51" width="9.140625" style="49" customWidth="1"/>
    <col min="52" max="53" width="9.140625" style="50" customWidth="1"/>
    <col min="54" max="56" width="9.140625" style="49" customWidth="1"/>
    <col min="57" max="59" width="14.42578125" style="46" customWidth="1"/>
    <col min="60" max="60" width="9.140625" style="49" customWidth="1"/>
    <col min="61" max="62" width="9.140625" style="50" customWidth="1"/>
    <col min="63" max="65" width="9.140625" style="49" customWidth="1"/>
    <col min="66" max="68" width="14.42578125" style="46" customWidth="1"/>
    <col min="69" max="69" width="9.140625" style="49" customWidth="1"/>
    <col min="70" max="71" width="9.140625" style="50" customWidth="1"/>
    <col min="72" max="74" width="9.140625" style="49" customWidth="1"/>
    <col min="75" max="77" width="14.42578125" style="46" customWidth="1"/>
    <col min="78" max="78" width="9.140625" style="49" customWidth="1"/>
    <col min="79" max="80" width="9.140625" style="50" customWidth="1"/>
    <col min="81" max="83" width="9.140625" style="49" customWidth="1"/>
    <col min="84" max="86" width="14.42578125" style="46" customWidth="1"/>
    <col min="87" max="87" width="9.140625" style="49" customWidth="1"/>
    <col min="88" max="89" width="9.140625" style="50" customWidth="1"/>
    <col min="90" max="92" width="9.140625" style="49" customWidth="1"/>
    <col min="93" max="95" width="14.42578125" style="46" customWidth="1"/>
    <col min="96" max="96" width="9.140625" style="49" customWidth="1"/>
    <col min="97" max="98" width="9.140625" style="50" customWidth="1"/>
    <col min="99" max="101" width="9.140625" style="49" customWidth="1"/>
    <col min="102" max="104" width="14.42578125" style="46" customWidth="1"/>
    <col min="105" max="105" width="9.140625" style="49" customWidth="1"/>
    <col min="106" max="107" width="9.140625" style="50" customWidth="1"/>
    <col min="108" max="110" width="9.140625" style="49" customWidth="1"/>
    <col min="111" max="113" width="14.42578125" style="46" customWidth="1"/>
    <col min="114" max="114" width="9.140625" style="49" customWidth="1"/>
    <col min="115" max="116" width="9.140625" style="50" customWidth="1"/>
    <col min="117" max="121" width="9.140625" style="49" customWidth="1"/>
    <col min="122" max="124" width="14.42578125" style="46" customWidth="1"/>
    <col min="125" max="125" width="9.140625" style="49" customWidth="1"/>
    <col min="126" max="127" width="9.140625" style="50" customWidth="1"/>
    <col min="128" max="132" width="9.140625" style="49" customWidth="1"/>
    <col min="133" max="135" width="14.42578125" style="46" customWidth="1"/>
    <col min="136" max="136" width="9.140625" style="49" customWidth="1"/>
    <col min="137" max="138" width="9.140625" style="50" customWidth="1"/>
    <col min="139" max="143" width="9.140625" style="49" customWidth="1"/>
    <col min="144" max="146" width="14.42578125" style="46" customWidth="1"/>
    <col min="147" max="147" width="9.140625" style="49" customWidth="1"/>
    <col min="148" max="149" width="9.140625" style="50" customWidth="1"/>
    <col min="150" max="154" width="9.140625" style="49" customWidth="1"/>
    <col min="155" max="157" width="14.42578125" style="46" customWidth="1"/>
    <col min="158" max="158" width="9.140625" style="49" customWidth="1"/>
    <col min="159" max="160" width="9.140625" style="50" customWidth="1"/>
    <col min="161" max="165" width="9.140625" style="49" customWidth="1"/>
    <col min="166" max="166" width="1.140625" customWidth="1"/>
    <col min="167" max="170" width="9.140625" style="46"/>
  </cols>
  <sheetData>
    <row r="2" spans="2:170" ht="23.25" x14ac:dyDescent="0.35">
      <c r="B2" s="51" t="s">
        <v>23</v>
      </c>
      <c r="C2" s="52"/>
      <c r="D2" s="52"/>
      <c r="E2" s="52"/>
      <c r="F2" s="53"/>
      <c r="G2" s="54"/>
      <c r="H2" s="54"/>
      <c r="I2" s="53"/>
      <c r="J2" s="53"/>
      <c r="K2" s="53"/>
      <c r="L2" s="52"/>
      <c r="M2" s="52"/>
      <c r="N2" s="52"/>
      <c r="O2" s="53"/>
      <c r="P2" s="54"/>
      <c r="Q2" s="54"/>
      <c r="R2" s="53"/>
      <c r="S2" s="53"/>
      <c r="T2" s="53"/>
      <c r="U2" s="52"/>
      <c r="V2" s="52"/>
      <c r="W2" s="52"/>
      <c r="X2" s="53"/>
      <c r="Y2" s="54"/>
      <c r="Z2" s="54"/>
      <c r="AA2" s="53"/>
      <c r="AB2" s="53"/>
      <c r="AC2" s="53"/>
      <c r="AD2" s="52"/>
      <c r="AE2" s="52"/>
      <c r="AF2" s="52"/>
      <c r="AG2" s="53"/>
      <c r="AH2" s="54"/>
      <c r="AI2" s="54"/>
      <c r="AJ2" s="53"/>
      <c r="AK2" s="53"/>
      <c r="AL2" s="53"/>
      <c r="AM2" s="52"/>
      <c r="AN2" s="52"/>
      <c r="AO2" s="52"/>
      <c r="AP2" s="53"/>
      <c r="AQ2" s="54"/>
      <c r="AR2" s="54"/>
      <c r="AS2" s="53"/>
      <c r="AT2" s="53"/>
      <c r="AU2" s="53"/>
      <c r="AV2" s="52"/>
      <c r="AW2" s="52"/>
      <c r="AX2" s="52"/>
      <c r="AY2" s="53"/>
      <c r="AZ2" s="54"/>
      <c r="BA2" s="54"/>
      <c r="BB2" s="53"/>
      <c r="BC2" s="53"/>
      <c r="BD2" s="53"/>
      <c r="BE2" s="52"/>
      <c r="BF2" s="52"/>
      <c r="BG2" s="52"/>
      <c r="BH2" s="53"/>
      <c r="BI2" s="54"/>
      <c r="BJ2" s="54"/>
      <c r="BK2" s="53"/>
      <c r="BL2" s="53"/>
      <c r="BM2" s="53"/>
      <c r="BN2" s="52"/>
      <c r="BO2" s="52"/>
      <c r="BP2" s="52"/>
      <c r="BQ2" s="53"/>
      <c r="BR2" s="54"/>
      <c r="BS2" s="54"/>
      <c r="BT2" s="53"/>
      <c r="BU2" s="53"/>
      <c r="BV2" s="53"/>
      <c r="BW2" s="52"/>
      <c r="BX2" s="52"/>
      <c r="BY2" s="52"/>
      <c r="BZ2" s="53"/>
      <c r="CA2" s="54"/>
      <c r="CB2" s="54"/>
      <c r="CC2" s="53"/>
      <c r="CD2" s="53"/>
      <c r="CE2" s="53"/>
      <c r="CF2" s="52"/>
      <c r="CG2" s="52"/>
      <c r="CH2" s="52"/>
      <c r="CI2" s="53"/>
      <c r="CJ2" s="54"/>
      <c r="CK2" s="54"/>
      <c r="CL2" s="53"/>
      <c r="CM2" s="53"/>
      <c r="CN2" s="53"/>
      <c r="CO2" s="52"/>
      <c r="CP2" s="52"/>
      <c r="CQ2" s="52"/>
      <c r="CR2" s="53"/>
      <c r="CS2" s="54"/>
      <c r="CT2" s="54"/>
      <c r="CU2" s="53"/>
      <c r="CV2" s="53"/>
      <c r="CW2" s="53"/>
      <c r="CX2" s="52"/>
      <c r="CY2" s="52"/>
      <c r="CZ2" s="52"/>
      <c r="DA2" s="53"/>
      <c r="DB2" s="54"/>
      <c r="DC2" s="54"/>
      <c r="DD2" s="53"/>
      <c r="DE2" s="53"/>
      <c r="DF2" s="53"/>
      <c r="DG2" s="52"/>
      <c r="DH2" s="52"/>
      <c r="DI2" s="52"/>
      <c r="DJ2" s="53"/>
      <c r="DK2" s="54"/>
      <c r="DL2" s="54"/>
      <c r="DM2" s="53"/>
      <c r="DN2" s="53"/>
      <c r="DO2" s="53"/>
      <c r="DP2" s="53"/>
      <c r="DQ2" s="53"/>
      <c r="DR2" s="52"/>
      <c r="DS2" s="52"/>
      <c r="DT2" s="52"/>
      <c r="DU2" s="53"/>
      <c r="DV2" s="54"/>
      <c r="DW2" s="54"/>
      <c r="DX2" s="53"/>
      <c r="DY2" s="53"/>
      <c r="DZ2" s="53"/>
      <c r="EA2" s="53"/>
      <c r="EB2" s="53"/>
      <c r="EC2" s="52"/>
      <c r="ED2" s="52"/>
      <c r="EE2" s="52"/>
      <c r="EF2" s="53"/>
      <c r="EG2" s="54"/>
      <c r="EH2" s="54"/>
      <c r="EI2" s="53"/>
      <c r="EJ2" s="53"/>
      <c r="EK2" s="53"/>
      <c r="EL2" s="53"/>
      <c r="EM2" s="53"/>
      <c r="EN2" s="52"/>
      <c r="EO2" s="52"/>
      <c r="EP2" s="52"/>
      <c r="EQ2" s="53"/>
      <c r="ER2" s="54"/>
      <c r="ES2" s="54"/>
      <c r="ET2" s="53"/>
      <c r="EU2" s="53"/>
      <c r="EV2" s="53"/>
      <c r="EW2" s="53"/>
      <c r="EX2" s="53"/>
      <c r="EY2" s="52"/>
      <c r="EZ2" s="52"/>
      <c r="FA2" s="52"/>
      <c r="FB2" s="53"/>
      <c r="FC2" s="54"/>
      <c r="FD2" s="54"/>
      <c r="FE2" s="53"/>
      <c r="FF2" s="53"/>
      <c r="FG2" s="53"/>
      <c r="FH2" s="53"/>
      <c r="FI2" s="53"/>
      <c r="FK2" s="52"/>
      <c r="FL2" s="52"/>
      <c r="FM2" s="52"/>
      <c r="FN2" s="52"/>
    </row>
    <row r="3" spans="2:170" x14ac:dyDescent="0.2">
      <c r="B3" s="55" t="s">
        <v>24</v>
      </c>
      <c r="C3" s="52"/>
      <c r="D3" s="52"/>
      <c r="E3" s="52"/>
      <c r="F3" s="53"/>
      <c r="G3" s="54"/>
      <c r="H3" s="54"/>
      <c r="I3" s="53"/>
      <c r="J3" s="53"/>
      <c r="K3" s="53"/>
      <c r="L3" s="52"/>
      <c r="M3" s="52"/>
      <c r="N3" s="52"/>
      <c r="O3" s="53"/>
      <c r="P3" s="54"/>
      <c r="Q3" s="54"/>
      <c r="R3" s="53"/>
      <c r="S3" s="53"/>
      <c r="T3" s="53"/>
      <c r="U3" s="52"/>
      <c r="V3" s="52"/>
      <c r="W3" s="52"/>
      <c r="X3" s="53"/>
      <c r="Y3" s="54"/>
      <c r="Z3" s="54"/>
      <c r="AA3" s="53"/>
      <c r="AB3" s="53"/>
      <c r="AC3" s="53"/>
      <c r="AD3" s="52"/>
      <c r="AE3" s="52"/>
      <c r="AF3" s="52"/>
      <c r="AG3" s="53"/>
      <c r="AH3" s="54"/>
      <c r="AI3" s="54"/>
      <c r="AJ3" s="53"/>
      <c r="AK3" s="53"/>
      <c r="AL3" s="53"/>
      <c r="AM3" s="52"/>
      <c r="AN3" s="52"/>
      <c r="AO3" s="52"/>
      <c r="AP3" s="53"/>
      <c r="AQ3" s="54"/>
      <c r="AR3" s="54"/>
      <c r="AS3" s="53"/>
      <c r="AT3" s="53"/>
      <c r="AU3" s="53"/>
      <c r="AV3" s="52"/>
      <c r="AW3" s="52"/>
      <c r="AX3" s="52"/>
      <c r="AY3" s="53"/>
      <c r="AZ3" s="54"/>
      <c r="BA3" s="54"/>
      <c r="BB3" s="53"/>
      <c r="BC3" s="53"/>
      <c r="BD3" s="53"/>
      <c r="BE3" s="52"/>
      <c r="BF3" s="52"/>
      <c r="BG3" s="52"/>
      <c r="BH3" s="53"/>
      <c r="BI3" s="54"/>
      <c r="BJ3" s="54"/>
      <c r="BK3" s="53"/>
      <c r="BL3" s="53"/>
      <c r="BM3" s="53"/>
      <c r="BN3" s="52"/>
      <c r="BO3" s="52"/>
      <c r="BP3" s="52"/>
      <c r="BQ3" s="53"/>
      <c r="BR3" s="54"/>
      <c r="BS3" s="54"/>
      <c r="BT3" s="53"/>
      <c r="BU3" s="53"/>
      <c r="BV3" s="53"/>
      <c r="BW3" s="52"/>
      <c r="BX3" s="52"/>
      <c r="BY3" s="52"/>
      <c r="BZ3" s="53"/>
      <c r="CA3" s="54"/>
      <c r="CB3" s="54"/>
      <c r="CC3" s="53"/>
      <c r="CD3" s="53"/>
      <c r="CE3" s="53"/>
      <c r="CF3" s="52"/>
      <c r="CG3" s="52"/>
      <c r="CH3" s="52"/>
      <c r="CI3" s="53"/>
      <c r="CJ3" s="54"/>
      <c r="CK3" s="54"/>
      <c r="CL3" s="53"/>
      <c r="CM3" s="53"/>
      <c r="CN3" s="53"/>
      <c r="CO3" s="52"/>
      <c r="CP3" s="52"/>
      <c r="CQ3" s="52"/>
      <c r="CR3" s="53"/>
      <c r="CS3" s="54"/>
      <c r="CT3" s="54"/>
      <c r="CU3" s="53"/>
      <c r="CV3" s="53"/>
      <c r="CW3" s="53"/>
      <c r="CX3" s="52"/>
      <c r="CY3" s="52"/>
      <c r="CZ3" s="52"/>
      <c r="DA3" s="53"/>
      <c r="DB3" s="54"/>
      <c r="DC3" s="54"/>
      <c r="DD3" s="53"/>
      <c r="DE3" s="53"/>
      <c r="DF3" s="53"/>
      <c r="DG3" s="52"/>
      <c r="DH3" s="52"/>
      <c r="DI3" s="52"/>
      <c r="DJ3" s="53"/>
      <c r="DK3" s="54"/>
      <c r="DL3" s="54"/>
      <c r="DM3" s="53"/>
      <c r="DN3" s="53"/>
      <c r="DO3" s="53"/>
      <c r="DP3" s="53"/>
      <c r="DQ3" s="53"/>
      <c r="DR3" s="52"/>
      <c r="DS3" s="52"/>
      <c r="DT3" s="52"/>
      <c r="DU3" s="53"/>
      <c r="DV3" s="54"/>
      <c r="DW3" s="54"/>
      <c r="DX3" s="53"/>
      <c r="DY3" s="53"/>
      <c r="DZ3" s="53"/>
      <c r="EA3" s="53"/>
      <c r="EB3" s="53"/>
      <c r="EC3" s="52"/>
      <c r="ED3" s="52"/>
      <c r="EE3" s="52"/>
      <c r="EF3" s="53"/>
      <c r="EG3" s="54"/>
      <c r="EH3" s="54"/>
      <c r="EI3" s="53"/>
      <c r="EJ3" s="53"/>
      <c r="EK3" s="53"/>
      <c r="EL3" s="53"/>
      <c r="EM3" s="53"/>
      <c r="EN3" s="52"/>
      <c r="EO3" s="52"/>
      <c r="EP3" s="52"/>
      <c r="EQ3" s="53"/>
      <c r="ER3" s="54"/>
      <c r="ES3" s="54"/>
      <c r="ET3" s="53"/>
      <c r="EU3" s="53"/>
      <c r="EV3" s="53"/>
      <c r="EW3" s="53"/>
      <c r="EX3" s="53"/>
      <c r="EY3" s="52"/>
      <c r="EZ3" s="52"/>
      <c r="FA3" s="52"/>
      <c r="FB3" s="53"/>
      <c r="FC3" s="54"/>
      <c r="FD3" s="54"/>
      <c r="FE3" s="53"/>
      <c r="FF3" s="53"/>
      <c r="FG3" s="53"/>
      <c r="FH3" s="53"/>
      <c r="FI3" s="53"/>
      <c r="FK3" s="52"/>
      <c r="FL3" s="52"/>
      <c r="FM3" s="52"/>
      <c r="FN3" s="52"/>
    </row>
    <row r="4" spans="2:170" x14ac:dyDescent="0.2">
      <c r="B4" s="55" t="s">
        <v>25</v>
      </c>
      <c r="C4" s="52"/>
      <c r="D4" s="52"/>
      <c r="E4" s="52"/>
      <c r="F4" s="53"/>
      <c r="G4" s="54"/>
      <c r="H4" s="54"/>
      <c r="I4" s="53"/>
      <c r="J4" s="53"/>
      <c r="K4" s="53"/>
      <c r="L4" s="52"/>
      <c r="M4" s="52"/>
      <c r="N4" s="52"/>
      <c r="O4" s="53"/>
      <c r="P4" s="54"/>
      <c r="Q4" s="54"/>
      <c r="R4" s="53"/>
      <c r="S4" s="53"/>
      <c r="T4" s="53"/>
      <c r="U4" s="52"/>
      <c r="V4" s="52"/>
      <c r="W4" s="52"/>
      <c r="X4" s="53"/>
      <c r="Y4" s="54"/>
      <c r="Z4" s="54"/>
      <c r="AA4" s="53"/>
      <c r="AB4" s="53"/>
      <c r="AC4" s="53"/>
      <c r="AD4" s="52"/>
      <c r="AE4" s="52"/>
      <c r="AF4" s="52"/>
      <c r="AG4" s="53"/>
      <c r="AH4" s="54"/>
      <c r="AI4" s="54"/>
      <c r="AJ4" s="53"/>
      <c r="AK4" s="53"/>
      <c r="AL4" s="53"/>
      <c r="AM4" s="52"/>
      <c r="AN4" s="52"/>
      <c r="AO4" s="52"/>
      <c r="AP4" s="53"/>
      <c r="AQ4" s="54"/>
      <c r="AR4" s="54"/>
      <c r="AS4" s="53"/>
      <c r="AT4" s="53"/>
      <c r="AU4" s="53"/>
      <c r="AV4" s="52"/>
      <c r="AW4" s="52"/>
      <c r="AX4" s="52"/>
      <c r="AY4" s="53"/>
      <c r="AZ4" s="54"/>
      <c r="BA4" s="54"/>
      <c r="BB4" s="53"/>
      <c r="BC4" s="53"/>
      <c r="BD4" s="53"/>
      <c r="BE4" s="52"/>
      <c r="BF4" s="52"/>
      <c r="BG4" s="52"/>
      <c r="BH4" s="53"/>
      <c r="BI4" s="54"/>
      <c r="BJ4" s="54"/>
      <c r="BK4" s="53"/>
      <c r="BL4" s="53"/>
      <c r="BM4" s="53"/>
      <c r="BN4" s="52"/>
      <c r="BO4" s="52"/>
      <c r="BP4" s="52"/>
      <c r="BQ4" s="53"/>
      <c r="BR4" s="54"/>
      <c r="BS4" s="54"/>
      <c r="BT4" s="53"/>
      <c r="BU4" s="53"/>
      <c r="BV4" s="53"/>
      <c r="BW4" s="52"/>
      <c r="BX4" s="52"/>
      <c r="BY4" s="52"/>
      <c r="BZ4" s="53"/>
      <c r="CA4" s="54"/>
      <c r="CB4" s="54"/>
      <c r="CC4" s="53"/>
      <c r="CD4" s="53"/>
      <c r="CE4" s="53"/>
      <c r="CF4" s="52"/>
      <c r="CG4" s="52"/>
      <c r="CH4" s="52"/>
      <c r="CI4" s="53"/>
      <c r="CJ4" s="54"/>
      <c r="CK4" s="54"/>
      <c r="CL4" s="53"/>
      <c r="CM4" s="53"/>
      <c r="CN4" s="53"/>
      <c r="CO4" s="52"/>
      <c r="CP4" s="52"/>
      <c r="CQ4" s="52"/>
      <c r="CR4" s="53"/>
      <c r="CS4" s="54"/>
      <c r="CT4" s="54"/>
      <c r="CU4" s="53"/>
      <c r="CV4" s="53"/>
      <c r="CW4" s="53"/>
      <c r="CX4" s="52"/>
      <c r="CY4" s="52"/>
      <c r="CZ4" s="52"/>
      <c r="DA4" s="53"/>
      <c r="DB4" s="54"/>
      <c r="DC4" s="54"/>
      <c r="DD4" s="53"/>
      <c r="DE4" s="53"/>
      <c r="DF4" s="53"/>
      <c r="DG4" s="52"/>
      <c r="DH4" s="52"/>
      <c r="DI4" s="52"/>
      <c r="DJ4" s="53"/>
      <c r="DK4" s="54"/>
      <c r="DL4" s="54"/>
      <c r="DM4" s="53"/>
      <c r="DN4" s="53"/>
      <c r="DO4" s="53"/>
      <c r="DP4" s="53"/>
      <c r="DQ4" s="53"/>
      <c r="DR4" s="52"/>
      <c r="DS4" s="52"/>
      <c r="DT4" s="52"/>
      <c r="DU4" s="53"/>
      <c r="DV4" s="54"/>
      <c r="DW4" s="54"/>
      <c r="DX4" s="53"/>
      <c r="DY4" s="53"/>
      <c r="DZ4" s="53"/>
      <c r="EA4" s="53"/>
      <c r="EB4" s="53"/>
      <c r="EC4" s="52"/>
      <c r="ED4" s="52"/>
      <c r="EE4" s="52"/>
      <c r="EF4" s="53"/>
      <c r="EG4" s="54"/>
      <c r="EH4" s="54"/>
      <c r="EI4" s="53"/>
      <c r="EJ4" s="53"/>
      <c r="EK4" s="53"/>
      <c r="EL4" s="53"/>
      <c r="EM4" s="53"/>
      <c r="EN4" s="52"/>
      <c r="EO4" s="52"/>
      <c r="EP4" s="52"/>
      <c r="EQ4" s="53"/>
      <c r="ER4" s="54"/>
      <c r="ES4" s="54"/>
      <c r="ET4" s="53"/>
      <c r="EU4" s="53"/>
      <c r="EV4" s="53"/>
      <c r="EW4" s="53"/>
      <c r="EX4" s="53"/>
      <c r="EY4" s="52"/>
      <c r="EZ4" s="52"/>
      <c r="FA4" s="52"/>
      <c r="FB4" s="53"/>
      <c r="FC4" s="54"/>
      <c r="FD4" s="54"/>
      <c r="FE4" s="53"/>
      <c r="FF4" s="53"/>
      <c r="FG4" s="53"/>
      <c r="FH4" s="53"/>
      <c r="FI4" s="53"/>
      <c r="FK4" s="52"/>
      <c r="FL4" s="52"/>
      <c r="FM4" s="52"/>
      <c r="FN4" s="52"/>
    </row>
    <row r="5" spans="2:170" x14ac:dyDescent="0.2">
      <c r="B5" s="56"/>
      <c r="C5" s="57"/>
      <c r="D5" s="57"/>
      <c r="E5" s="57"/>
      <c r="F5" s="58"/>
      <c r="G5" s="59"/>
      <c r="H5" s="59"/>
      <c r="I5" s="58"/>
      <c r="J5" s="58"/>
      <c r="K5" s="58"/>
      <c r="L5" s="57"/>
      <c r="M5" s="57"/>
      <c r="N5" s="57"/>
      <c r="O5" s="58"/>
      <c r="P5" s="59"/>
      <c r="Q5" s="59"/>
      <c r="R5" s="58"/>
      <c r="S5" s="58"/>
      <c r="T5" s="58"/>
      <c r="U5" s="57"/>
      <c r="V5" s="57"/>
      <c r="W5" s="57"/>
      <c r="X5" s="58"/>
      <c r="Y5" s="59"/>
      <c r="Z5" s="59"/>
      <c r="AA5" s="58"/>
      <c r="AB5" s="58"/>
      <c r="AC5" s="58"/>
      <c r="AD5" s="57"/>
      <c r="AE5" s="57"/>
      <c r="AF5" s="57"/>
      <c r="AG5" s="58"/>
      <c r="AH5" s="59"/>
      <c r="AI5" s="59"/>
      <c r="AJ5" s="58"/>
      <c r="AK5" s="58"/>
      <c r="AL5" s="58"/>
      <c r="AM5" s="57"/>
      <c r="AN5" s="57"/>
      <c r="AO5" s="57"/>
      <c r="AP5" s="58"/>
      <c r="AQ5" s="59"/>
      <c r="AR5" s="59"/>
      <c r="AS5" s="58"/>
      <c r="AT5" s="58"/>
      <c r="AU5" s="58"/>
      <c r="AV5" s="57"/>
      <c r="AW5" s="57"/>
      <c r="AX5" s="57"/>
      <c r="AY5" s="58"/>
      <c r="AZ5" s="59"/>
      <c r="BA5" s="59"/>
      <c r="BB5" s="58"/>
      <c r="BC5" s="58"/>
      <c r="BD5" s="58"/>
      <c r="BE5" s="57"/>
      <c r="BF5" s="57"/>
      <c r="BG5" s="57"/>
      <c r="BH5" s="58"/>
      <c r="BI5" s="59"/>
      <c r="BJ5" s="59"/>
      <c r="BK5" s="58"/>
      <c r="BL5" s="58"/>
      <c r="BM5" s="58"/>
      <c r="BN5" s="57"/>
      <c r="BO5" s="57"/>
      <c r="BP5" s="57"/>
      <c r="BQ5" s="58"/>
      <c r="BR5" s="59"/>
      <c r="BS5" s="59"/>
      <c r="BT5" s="58"/>
      <c r="BU5" s="58"/>
      <c r="BV5" s="58"/>
      <c r="BW5" s="57"/>
      <c r="BX5" s="57"/>
      <c r="BY5" s="57"/>
      <c r="BZ5" s="58"/>
      <c r="CA5" s="59"/>
      <c r="CB5" s="59"/>
      <c r="CC5" s="58"/>
      <c r="CD5" s="58"/>
      <c r="CE5" s="58"/>
      <c r="CF5" s="57"/>
      <c r="CG5" s="57"/>
      <c r="CH5" s="57"/>
      <c r="CI5" s="58"/>
      <c r="CJ5" s="59"/>
      <c r="CK5" s="59"/>
      <c r="CL5" s="58"/>
      <c r="CM5" s="58"/>
      <c r="CN5" s="58"/>
      <c r="CO5" s="57"/>
      <c r="CP5" s="57"/>
      <c r="CQ5" s="57"/>
      <c r="CR5" s="58"/>
      <c r="CS5" s="59"/>
      <c r="CT5" s="59"/>
      <c r="CU5" s="58"/>
      <c r="CV5" s="58"/>
      <c r="CW5" s="58"/>
      <c r="CX5" s="57"/>
      <c r="CY5" s="57"/>
      <c r="CZ5" s="57"/>
      <c r="DA5" s="58"/>
      <c r="DB5" s="59"/>
      <c r="DC5" s="59"/>
      <c r="DD5" s="58"/>
      <c r="DE5" s="58"/>
      <c r="DF5" s="58"/>
      <c r="DG5" s="57"/>
      <c r="DH5" s="57"/>
      <c r="DI5" s="57"/>
      <c r="DJ5" s="58"/>
      <c r="DK5" s="59"/>
      <c r="DL5" s="59"/>
      <c r="DM5" s="58"/>
      <c r="DN5" s="58"/>
      <c r="DO5" s="58"/>
      <c r="DP5" s="58"/>
      <c r="DQ5" s="58"/>
      <c r="DR5" s="57"/>
      <c r="DS5" s="57"/>
      <c r="DT5" s="57"/>
      <c r="DU5" s="58"/>
      <c r="DV5" s="59"/>
      <c r="DW5" s="59"/>
      <c r="DX5" s="58"/>
      <c r="DY5" s="58"/>
      <c r="DZ5" s="58"/>
      <c r="EA5" s="58"/>
      <c r="EB5" s="58"/>
      <c r="EC5" s="57"/>
      <c r="ED5" s="57"/>
      <c r="EE5" s="57"/>
      <c r="EF5" s="58"/>
      <c r="EG5" s="59"/>
      <c r="EH5" s="59"/>
      <c r="EI5" s="58"/>
      <c r="EJ5" s="58"/>
      <c r="EK5" s="58"/>
      <c r="EL5" s="58"/>
      <c r="EM5" s="58"/>
      <c r="EN5" s="57"/>
      <c r="EO5" s="57"/>
      <c r="EP5" s="57"/>
      <c r="EQ5" s="58"/>
      <c r="ER5" s="59"/>
      <c r="ES5" s="59"/>
      <c r="ET5" s="58"/>
      <c r="EU5" s="58"/>
      <c r="EV5" s="58"/>
      <c r="EW5" s="58"/>
      <c r="EX5" s="58"/>
      <c r="EY5" s="57"/>
      <c r="EZ5" s="57"/>
      <c r="FA5" s="57"/>
      <c r="FB5" s="58"/>
      <c r="FC5" s="59"/>
      <c r="FD5" s="59"/>
      <c r="FE5" s="58"/>
      <c r="FF5" s="58"/>
      <c r="FG5" s="58"/>
      <c r="FH5" s="58"/>
      <c r="FI5" s="58"/>
      <c r="FK5" s="57"/>
      <c r="FL5" s="57"/>
      <c r="FM5" s="57"/>
      <c r="FN5" s="57"/>
    </row>
    <row r="6" spans="2:170" x14ac:dyDescent="0.2">
      <c r="B6" s="45"/>
      <c r="C6" s="89" t="s">
        <v>42</v>
      </c>
      <c r="D6" s="89"/>
      <c r="E6" s="89"/>
      <c r="F6" s="89"/>
      <c r="G6" s="89"/>
      <c r="H6" s="89"/>
      <c r="I6" s="89"/>
      <c r="J6" s="89"/>
      <c r="K6" s="89"/>
      <c r="L6" s="89" t="s">
        <v>43</v>
      </c>
      <c r="M6" s="89"/>
      <c r="N6" s="89"/>
      <c r="O6" s="89"/>
      <c r="P6" s="89"/>
      <c r="Q6" s="89"/>
      <c r="R6" s="89"/>
      <c r="S6" s="89"/>
      <c r="T6" s="89"/>
      <c r="U6" s="89" t="s">
        <v>44</v>
      </c>
      <c r="V6" s="89"/>
      <c r="W6" s="89"/>
      <c r="X6" s="89"/>
      <c r="Y6" s="89"/>
      <c r="Z6" s="89"/>
      <c r="AA6" s="89"/>
      <c r="AB6" s="89"/>
      <c r="AC6" s="89"/>
      <c r="AD6" s="89" t="s">
        <v>45</v>
      </c>
      <c r="AE6" s="89"/>
      <c r="AF6" s="89"/>
      <c r="AG6" s="89"/>
      <c r="AH6" s="89"/>
      <c r="AI6" s="89"/>
      <c r="AJ6" s="89"/>
      <c r="AK6" s="89"/>
      <c r="AL6" s="89"/>
      <c r="AM6" s="89" t="s">
        <v>46</v>
      </c>
      <c r="AN6" s="89"/>
      <c r="AO6" s="89"/>
      <c r="AP6" s="89"/>
      <c r="AQ6" s="89"/>
      <c r="AR6" s="89"/>
      <c r="AS6" s="89"/>
      <c r="AT6" s="89"/>
      <c r="AU6" s="89"/>
      <c r="AV6" s="89" t="s">
        <v>47</v>
      </c>
      <c r="AW6" s="89"/>
      <c r="AX6" s="89"/>
      <c r="AY6" s="89"/>
      <c r="AZ6" s="89"/>
      <c r="BA6" s="89"/>
      <c r="BB6" s="89"/>
      <c r="BC6" s="89"/>
      <c r="BD6" s="89"/>
      <c r="BE6" s="89" t="s">
        <v>48</v>
      </c>
      <c r="BF6" s="89"/>
      <c r="BG6" s="89"/>
      <c r="BH6" s="89"/>
      <c r="BI6" s="89"/>
      <c r="BJ6" s="89"/>
      <c r="BK6" s="89"/>
      <c r="BL6" s="89"/>
      <c r="BM6" s="89"/>
      <c r="BN6" s="89" t="s">
        <v>49</v>
      </c>
      <c r="BO6" s="89"/>
      <c r="BP6" s="89"/>
      <c r="BQ6" s="89"/>
      <c r="BR6" s="89"/>
      <c r="BS6" s="89"/>
      <c r="BT6" s="89"/>
      <c r="BU6" s="89"/>
      <c r="BV6" s="89"/>
      <c r="BW6" s="89" t="s">
        <v>50</v>
      </c>
      <c r="BX6" s="89"/>
      <c r="BY6" s="89"/>
      <c r="BZ6" s="89"/>
      <c r="CA6" s="89"/>
      <c r="CB6" s="89"/>
      <c r="CC6" s="89"/>
      <c r="CD6" s="89"/>
      <c r="CE6" s="89"/>
      <c r="CF6" s="89" t="s">
        <v>51</v>
      </c>
      <c r="CG6" s="89"/>
      <c r="CH6" s="89"/>
      <c r="CI6" s="89"/>
      <c r="CJ6" s="89"/>
      <c r="CK6" s="89"/>
      <c r="CL6" s="89"/>
      <c r="CM6" s="89"/>
      <c r="CN6" s="89"/>
      <c r="CO6" s="89" t="s">
        <v>52</v>
      </c>
      <c r="CP6" s="89"/>
      <c r="CQ6" s="89"/>
      <c r="CR6" s="89"/>
      <c r="CS6" s="89"/>
      <c r="CT6" s="89"/>
      <c r="CU6" s="89"/>
      <c r="CV6" s="89"/>
      <c r="CW6" s="89"/>
      <c r="CX6" s="89" t="s">
        <v>53</v>
      </c>
      <c r="CY6" s="89"/>
      <c r="CZ6" s="89"/>
      <c r="DA6" s="89"/>
      <c r="DB6" s="89"/>
      <c r="DC6" s="89"/>
      <c r="DD6" s="89"/>
      <c r="DE6" s="89"/>
      <c r="DF6" s="89"/>
      <c r="DG6" s="89" t="s">
        <v>54</v>
      </c>
      <c r="DH6" s="89"/>
      <c r="DI6" s="89"/>
      <c r="DJ6" s="89"/>
      <c r="DK6" s="89"/>
      <c r="DL6" s="89"/>
      <c r="DM6" s="89"/>
      <c r="DN6" s="89"/>
      <c r="DO6" s="89"/>
      <c r="DP6" s="89"/>
      <c r="DQ6" s="89"/>
      <c r="DR6" s="89" t="s">
        <v>55</v>
      </c>
      <c r="DS6" s="89"/>
      <c r="DT6" s="89"/>
      <c r="DU6" s="89"/>
      <c r="DV6" s="89"/>
      <c r="DW6" s="89"/>
      <c r="DX6" s="89"/>
      <c r="DY6" s="89"/>
      <c r="DZ6" s="89"/>
      <c r="EA6" s="89"/>
      <c r="EB6" s="89"/>
      <c r="EC6" s="89" t="s">
        <v>56</v>
      </c>
      <c r="ED6" s="89"/>
      <c r="EE6" s="89"/>
      <c r="EF6" s="89"/>
      <c r="EG6" s="89"/>
      <c r="EH6" s="89"/>
      <c r="EI6" s="89"/>
      <c r="EJ6" s="89"/>
      <c r="EK6" s="89"/>
      <c r="EL6" s="89"/>
      <c r="EM6" s="89"/>
      <c r="EN6" s="89" t="s">
        <v>57</v>
      </c>
      <c r="EO6" s="89"/>
      <c r="EP6" s="89"/>
      <c r="EQ6" s="89"/>
      <c r="ER6" s="89"/>
      <c r="ES6" s="89"/>
      <c r="ET6" s="89"/>
      <c r="EU6" s="89"/>
      <c r="EV6" s="89"/>
      <c r="EW6" s="89"/>
      <c r="EX6" s="89"/>
      <c r="EY6" s="90" t="s">
        <v>58</v>
      </c>
      <c r="EZ6" s="90"/>
      <c r="FA6" s="90"/>
      <c r="FB6" s="90"/>
      <c r="FC6" s="90"/>
      <c r="FD6" s="90"/>
      <c r="FE6" s="90"/>
      <c r="FF6" s="90"/>
      <c r="FG6" s="90"/>
      <c r="FH6" s="90"/>
      <c r="FI6" s="90"/>
      <c r="FK6" s="91" t="s">
        <v>38</v>
      </c>
      <c r="FL6" s="91"/>
      <c r="FM6" s="92" t="s">
        <v>41</v>
      </c>
      <c r="FN6" s="92"/>
    </row>
    <row r="7" spans="2:170" ht="25.5" x14ac:dyDescent="0.2">
      <c r="B7" s="60" t="s">
        <v>26</v>
      </c>
      <c r="C7" s="61" t="s">
        <v>27</v>
      </c>
      <c r="D7" s="62" t="s">
        <v>28</v>
      </c>
      <c r="E7" s="62" t="s">
        <v>29</v>
      </c>
      <c r="F7" s="63" t="s">
        <v>30</v>
      </c>
      <c r="G7" s="64" t="s">
        <v>31</v>
      </c>
      <c r="H7" s="64" t="s">
        <v>32</v>
      </c>
      <c r="I7" s="63" t="s">
        <v>33</v>
      </c>
      <c r="J7" s="63" t="s">
        <v>34</v>
      </c>
      <c r="K7" s="63" t="s">
        <v>35</v>
      </c>
      <c r="L7" s="61" t="s">
        <v>27</v>
      </c>
      <c r="M7" s="62" t="s">
        <v>28</v>
      </c>
      <c r="N7" s="62" t="s">
        <v>29</v>
      </c>
      <c r="O7" s="63" t="s">
        <v>30</v>
      </c>
      <c r="P7" s="64" t="s">
        <v>31</v>
      </c>
      <c r="Q7" s="64" t="s">
        <v>32</v>
      </c>
      <c r="R7" s="63" t="s">
        <v>33</v>
      </c>
      <c r="S7" s="63" t="s">
        <v>34</v>
      </c>
      <c r="T7" s="63" t="s">
        <v>35</v>
      </c>
      <c r="U7" s="61" t="s">
        <v>27</v>
      </c>
      <c r="V7" s="62" t="s">
        <v>28</v>
      </c>
      <c r="W7" s="62" t="s">
        <v>29</v>
      </c>
      <c r="X7" s="63" t="s">
        <v>30</v>
      </c>
      <c r="Y7" s="64" t="s">
        <v>31</v>
      </c>
      <c r="Z7" s="64" t="s">
        <v>32</v>
      </c>
      <c r="AA7" s="63" t="s">
        <v>33</v>
      </c>
      <c r="AB7" s="63" t="s">
        <v>34</v>
      </c>
      <c r="AC7" s="63" t="s">
        <v>35</v>
      </c>
      <c r="AD7" s="61" t="s">
        <v>27</v>
      </c>
      <c r="AE7" s="62" t="s">
        <v>28</v>
      </c>
      <c r="AF7" s="62" t="s">
        <v>29</v>
      </c>
      <c r="AG7" s="63" t="s">
        <v>30</v>
      </c>
      <c r="AH7" s="64" t="s">
        <v>31</v>
      </c>
      <c r="AI7" s="64" t="s">
        <v>32</v>
      </c>
      <c r="AJ7" s="63" t="s">
        <v>33</v>
      </c>
      <c r="AK7" s="63" t="s">
        <v>34</v>
      </c>
      <c r="AL7" s="63" t="s">
        <v>35</v>
      </c>
      <c r="AM7" s="61" t="s">
        <v>27</v>
      </c>
      <c r="AN7" s="62" t="s">
        <v>28</v>
      </c>
      <c r="AO7" s="62" t="s">
        <v>29</v>
      </c>
      <c r="AP7" s="63" t="s">
        <v>30</v>
      </c>
      <c r="AQ7" s="64" t="s">
        <v>31</v>
      </c>
      <c r="AR7" s="64" t="s">
        <v>32</v>
      </c>
      <c r="AS7" s="63" t="s">
        <v>33</v>
      </c>
      <c r="AT7" s="63" t="s">
        <v>34</v>
      </c>
      <c r="AU7" s="63" t="s">
        <v>35</v>
      </c>
      <c r="AV7" s="61" t="s">
        <v>27</v>
      </c>
      <c r="AW7" s="62" t="s">
        <v>28</v>
      </c>
      <c r="AX7" s="62" t="s">
        <v>29</v>
      </c>
      <c r="AY7" s="63" t="s">
        <v>30</v>
      </c>
      <c r="AZ7" s="64" t="s">
        <v>31</v>
      </c>
      <c r="BA7" s="64" t="s">
        <v>32</v>
      </c>
      <c r="BB7" s="63" t="s">
        <v>33</v>
      </c>
      <c r="BC7" s="63" t="s">
        <v>34</v>
      </c>
      <c r="BD7" s="63" t="s">
        <v>35</v>
      </c>
      <c r="BE7" s="61" t="s">
        <v>27</v>
      </c>
      <c r="BF7" s="62" t="s">
        <v>28</v>
      </c>
      <c r="BG7" s="62" t="s">
        <v>29</v>
      </c>
      <c r="BH7" s="63" t="s">
        <v>30</v>
      </c>
      <c r="BI7" s="64" t="s">
        <v>31</v>
      </c>
      <c r="BJ7" s="64" t="s">
        <v>32</v>
      </c>
      <c r="BK7" s="63" t="s">
        <v>33</v>
      </c>
      <c r="BL7" s="63" t="s">
        <v>34</v>
      </c>
      <c r="BM7" s="63" t="s">
        <v>35</v>
      </c>
      <c r="BN7" s="61" t="s">
        <v>27</v>
      </c>
      <c r="BO7" s="62" t="s">
        <v>28</v>
      </c>
      <c r="BP7" s="62" t="s">
        <v>29</v>
      </c>
      <c r="BQ7" s="63" t="s">
        <v>30</v>
      </c>
      <c r="BR7" s="64" t="s">
        <v>31</v>
      </c>
      <c r="BS7" s="64" t="s">
        <v>32</v>
      </c>
      <c r="BT7" s="63" t="s">
        <v>33</v>
      </c>
      <c r="BU7" s="63" t="s">
        <v>34</v>
      </c>
      <c r="BV7" s="63" t="s">
        <v>35</v>
      </c>
      <c r="BW7" s="61" t="s">
        <v>27</v>
      </c>
      <c r="BX7" s="62" t="s">
        <v>28</v>
      </c>
      <c r="BY7" s="62" t="s">
        <v>29</v>
      </c>
      <c r="BZ7" s="63" t="s">
        <v>30</v>
      </c>
      <c r="CA7" s="64" t="s">
        <v>31</v>
      </c>
      <c r="CB7" s="64" t="s">
        <v>32</v>
      </c>
      <c r="CC7" s="63" t="s">
        <v>33</v>
      </c>
      <c r="CD7" s="63" t="s">
        <v>34</v>
      </c>
      <c r="CE7" s="63" t="s">
        <v>35</v>
      </c>
      <c r="CF7" s="61" t="s">
        <v>27</v>
      </c>
      <c r="CG7" s="62" t="s">
        <v>28</v>
      </c>
      <c r="CH7" s="62" t="s">
        <v>29</v>
      </c>
      <c r="CI7" s="63" t="s">
        <v>30</v>
      </c>
      <c r="CJ7" s="64" t="s">
        <v>31</v>
      </c>
      <c r="CK7" s="64" t="s">
        <v>32</v>
      </c>
      <c r="CL7" s="63" t="s">
        <v>33</v>
      </c>
      <c r="CM7" s="63" t="s">
        <v>34</v>
      </c>
      <c r="CN7" s="63" t="s">
        <v>35</v>
      </c>
      <c r="CO7" s="61" t="s">
        <v>27</v>
      </c>
      <c r="CP7" s="62" t="s">
        <v>28</v>
      </c>
      <c r="CQ7" s="62" t="s">
        <v>29</v>
      </c>
      <c r="CR7" s="63" t="s">
        <v>30</v>
      </c>
      <c r="CS7" s="64" t="s">
        <v>31</v>
      </c>
      <c r="CT7" s="64" t="s">
        <v>32</v>
      </c>
      <c r="CU7" s="63" t="s">
        <v>33</v>
      </c>
      <c r="CV7" s="63" t="s">
        <v>34</v>
      </c>
      <c r="CW7" s="63" t="s">
        <v>35</v>
      </c>
      <c r="CX7" s="61" t="s">
        <v>27</v>
      </c>
      <c r="CY7" s="62" t="s">
        <v>28</v>
      </c>
      <c r="CZ7" s="62" t="s">
        <v>29</v>
      </c>
      <c r="DA7" s="63" t="s">
        <v>30</v>
      </c>
      <c r="DB7" s="64" t="s">
        <v>31</v>
      </c>
      <c r="DC7" s="64" t="s">
        <v>32</v>
      </c>
      <c r="DD7" s="63" t="s">
        <v>33</v>
      </c>
      <c r="DE7" s="63" t="s">
        <v>34</v>
      </c>
      <c r="DF7" s="63" t="s">
        <v>35</v>
      </c>
      <c r="DG7" s="61" t="s">
        <v>27</v>
      </c>
      <c r="DH7" s="62" t="s">
        <v>28</v>
      </c>
      <c r="DI7" s="62" t="s">
        <v>29</v>
      </c>
      <c r="DJ7" s="63" t="s">
        <v>30</v>
      </c>
      <c r="DK7" s="64" t="s">
        <v>31</v>
      </c>
      <c r="DL7" s="64" t="s">
        <v>32</v>
      </c>
      <c r="DM7" s="63" t="s">
        <v>36</v>
      </c>
      <c r="DN7" s="63" t="s">
        <v>37</v>
      </c>
      <c r="DO7" s="63" t="s">
        <v>33</v>
      </c>
      <c r="DP7" s="63" t="s">
        <v>34</v>
      </c>
      <c r="DQ7" s="63" t="s">
        <v>35</v>
      </c>
      <c r="DR7" s="61" t="s">
        <v>27</v>
      </c>
      <c r="DS7" s="62" t="s">
        <v>28</v>
      </c>
      <c r="DT7" s="62" t="s">
        <v>29</v>
      </c>
      <c r="DU7" s="63" t="s">
        <v>30</v>
      </c>
      <c r="DV7" s="64" t="s">
        <v>31</v>
      </c>
      <c r="DW7" s="64" t="s">
        <v>32</v>
      </c>
      <c r="DX7" s="63" t="s">
        <v>36</v>
      </c>
      <c r="DY7" s="63" t="s">
        <v>37</v>
      </c>
      <c r="DZ7" s="63" t="s">
        <v>33</v>
      </c>
      <c r="EA7" s="63" t="s">
        <v>34</v>
      </c>
      <c r="EB7" s="63" t="s">
        <v>35</v>
      </c>
      <c r="EC7" s="61" t="s">
        <v>27</v>
      </c>
      <c r="ED7" s="62" t="s">
        <v>28</v>
      </c>
      <c r="EE7" s="62" t="s">
        <v>29</v>
      </c>
      <c r="EF7" s="63" t="s">
        <v>30</v>
      </c>
      <c r="EG7" s="64" t="s">
        <v>31</v>
      </c>
      <c r="EH7" s="64" t="s">
        <v>32</v>
      </c>
      <c r="EI7" s="63" t="s">
        <v>36</v>
      </c>
      <c r="EJ7" s="63" t="s">
        <v>37</v>
      </c>
      <c r="EK7" s="63" t="s">
        <v>33</v>
      </c>
      <c r="EL7" s="63" t="s">
        <v>34</v>
      </c>
      <c r="EM7" s="63" t="s">
        <v>35</v>
      </c>
      <c r="EN7" s="61" t="s">
        <v>27</v>
      </c>
      <c r="EO7" s="62" t="s">
        <v>28</v>
      </c>
      <c r="EP7" s="62" t="s">
        <v>29</v>
      </c>
      <c r="EQ7" s="63" t="s">
        <v>30</v>
      </c>
      <c r="ER7" s="64" t="s">
        <v>31</v>
      </c>
      <c r="ES7" s="64" t="s">
        <v>32</v>
      </c>
      <c r="ET7" s="63" t="s">
        <v>36</v>
      </c>
      <c r="EU7" s="63" t="s">
        <v>37</v>
      </c>
      <c r="EV7" s="63" t="s">
        <v>33</v>
      </c>
      <c r="EW7" s="63" t="s">
        <v>34</v>
      </c>
      <c r="EX7" s="63" t="s">
        <v>35</v>
      </c>
      <c r="EY7" s="61" t="s">
        <v>27</v>
      </c>
      <c r="EZ7" s="62" t="s">
        <v>28</v>
      </c>
      <c r="FA7" s="62" t="s">
        <v>29</v>
      </c>
      <c r="FB7" s="63" t="s">
        <v>30</v>
      </c>
      <c r="FC7" s="64" t="s">
        <v>31</v>
      </c>
      <c r="FD7" s="64" t="s">
        <v>32</v>
      </c>
      <c r="FE7" s="63" t="s">
        <v>36</v>
      </c>
      <c r="FF7" s="63" t="s">
        <v>37</v>
      </c>
      <c r="FG7" s="63" t="s">
        <v>33</v>
      </c>
      <c r="FH7" s="63" t="s">
        <v>34</v>
      </c>
      <c r="FI7" s="65" t="s">
        <v>35</v>
      </c>
      <c r="FK7" s="66" t="s">
        <v>39</v>
      </c>
      <c r="FL7" s="61" t="s">
        <v>40</v>
      </c>
      <c r="FM7" s="61" t="s">
        <v>39</v>
      </c>
      <c r="FN7" s="67" t="s">
        <v>40</v>
      </c>
    </row>
    <row r="8" spans="2:170" x14ac:dyDescent="0.2">
      <c r="B8" s="68" t="s">
        <v>59</v>
      </c>
      <c r="C8" s="52"/>
      <c r="D8" s="52"/>
      <c r="E8" s="52"/>
      <c r="F8" s="53"/>
      <c r="G8" s="54"/>
      <c r="H8" s="54"/>
      <c r="I8" s="53"/>
      <c r="J8" s="53"/>
      <c r="K8" s="69"/>
      <c r="L8" s="52"/>
      <c r="M8" s="52"/>
      <c r="N8" s="52"/>
      <c r="O8" s="53"/>
      <c r="P8" s="54"/>
      <c r="Q8" s="54"/>
      <c r="R8" s="53"/>
      <c r="S8" s="53"/>
      <c r="T8" s="69"/>
      <c r="U8" s="52"/>
      <c r="V8" s="52"/>
      <c r="W8" s="52"/>
      <c r="X8" s="53"/>
      <c r="Y8" s="54"/>
      <c r="Z8" s="54"/>
      <c r="AA8" s="53"/>
      <c r="AB8" s="53"/>
      <c r="AC8" s="69"/>
      <c r="AD8" s="52"/>
      <c r="AE8" s="52"/>
      <c r="AF8" s="52"/>
      <c r="AG8" s="53"/>
      <c r="AH8" s="54"/>
      <c r="AI8" s="54"/>
      <c r="AJ8" s="53"/>
      <c r="AK8" s="53"/>
      <c r="AL8" s="69"/>
      <c r="AM8" s="52"/>
      <c r="AN8" s="52"/>
      <c r="AO8" s="52"/>
      <c r="AP8" s="53"/>
      <c r="AQ8" s="54"/>
      <c r="AR8" s="54"/>
      <c r="AS8" s="53"/>
      <c r="AT8" s="53"/>
      <c r="AU8" s="69"/>
      <c r="AV8" s="52"/>
      <c r="AW8" s="52"/>
      <c r="AX8" s="52"/>
      <c r="AY8" s="53"/>
      <c r="AZ8" s="54"/>
      <c r="BA8" s="54"/>
      <c r="BB8" s="53"/>
      <c r="BC8" s="53"/>
      <c r="BD8" s="69"/>
      <c r="BE8" s="52"/>
      <c r="BF8" s="52"/>
      <c r="BG8" s="52"/>
      <c r="BH8" s="53"/>
      <c r="BI8" s="54"/>
      <c r="BJ8" s="54"/>
      <c r="BK8" s="53"/>
      <c r="BL8" s="53"/>
      <c r="BM8" s="69"/>
      <c r="BN8" s="52"/>
      <c r="BO8" s="52"/>
      <c r="BP8" s="52"/>
      <c r="BQ8" s="53"/>
      <c r="BR8" s="54"/>
      <c r="BS8" s="54"/>
      <c r="BT8" s="53"/>
      <c r="BU8" s="53"/>
      <c r="BV8" s="69"/>
      <c r="BW8" s="52"/>
      <c r="BX8" s="52"/>
      <c r="BY8" s="52"/>
      <c r="BZ8" s="53"/>
      <c r="CA8" s="54"/>
      <c r="CB8" s="54"/>
      <c r="CC8" s="53"/>
      <c r="CD8" s="53"/>
      <c r="CE8" s="69"/>
      <c r="CF8" s="52"/>
      <c r="CG8" s="52"/>
      <c r="CH8" s="52"/>
      <c r="CI8" s="53"/>
      <c r="CJ8" s="54"/>
      <c r="CK8" s="54"/>
      <c r="CL8" s="53"/>
      <c r="CM8" s="53"/>
      <c r="CN8" s="69"/>
      <c r="CO8" s="52"/>
      <c r="CP8" s="52"/>
      <c r="CQ8" s="52"/>
      <c r="CR8" s="53"/>
      <c r="CS8" s="54"/>
      <c r="CT8" s="54"/>
      <c r="CU8" s="53"/>
      <c r="CV8" s="53"/>
      <c r="CW8" s="69"/>
      <c r="CX8" s="52"/>
      <c r="CY8" s="52"/>
      <c r="CZ8" s="52"/>
      <c r="DA8" s="53"/>
      <c r="DB8" s="54"/>
      <c r="DC8" s="54"/>
      <c r="DD8" s="53"/>
      <c r="DE8" s="53"/>
      <c r="DF8" s="69"/>
      <c r="DG8" s="52"/>
      <c r="DH8" s="52"/>
      <c r="DI8" s="52"/>
      <c r="DJ8" s="53"/>
      <c r="DK8" s="54"/>
      <c r="DL8" s="54"/>
      <c r="DM8" s="53"/>
      <c r="DN8" s="53"/>
      <c r="DO8" s="53"/>
      <c r="DP8" s="53"/>
      <c r="DQ8" s="69"/>
      <c r="DR8" s="52"/>
      <c r="DS8" s="52"/>
      <c r="DT8" s="52"/>
      <c r="DU8" s="53"/>
      <c r="DV8" s="54"/>
      <c r="DW8" s="54"/>
      <c r="DX8" s="53"/>
      <c r="DY8" s="53"/>
      <c r="DZ8" s="53"/>
      <c r="EA8" s="53"/>
      <c r="EB8" s="69"/>
      <c r="EC8" s="52"/>
      <c r="ED8" s="52"/>
      <c r="EE8" s="52"/>
      <c r="EF8" s="53"/>
      <c r="EG8" s="54"/>
      <c r="EH8" s="54"/>
      <c r="EI8" s="53"/>
      <c r="EJ8" s="53"/>
      <c r="EK8" s="53"/>
      <c r="EL8" s="53"/>
      <c r="EM8" s="69"/>
      <c r="EN8" s="52"/>
      <c r="EO8" s="52"/>
      <c r="EP8" s="52"/>
      <c r="EQ8" s="53"/>
      <c r="ER8" s="54"/>
      <c r="ES8" s="54"/>
      <c r="ET8" s="53"/>
      <c r="EU8" s="53"/>
      <c r="EV8" s="53"/>
      <c r="EW8" s="53"/>
      <c r="EX8" s="69"/>
      <c r="EY8" s="52"/>
      <c r="EZ8" s="52"/>
      <c r="FA8" s="52"/>
      <c r="FB8" s="53"/>
      <c r="FC8" s="54"/>
      <c r="FD8" s="54"/>
      <c r="FE8" s="53"/>
      <c r="FF8" s="53"/>
      <c r="FG8" s="53"/>
      <c r="FH8" s="53"/>
      <c r="FI8" s="69"/>
      <c r="FK8" s="70"/>
      <c r="FL8" s="71"/>
      <c r="FM8" s="52"/>
      <c r="FN8" s="71"/>
    </row>
    <row r="9" spans="2:170" x14ac:dyDescent="0.2">
      <c r="B9" s="72" t="s">
        <v>60</v>
      </c>
      <c r="K9" s="69"/>
      <c r="T9" s="69"/>
      <c r="AC9" s="69"/>
      <c r="AL9" s="69"/>
      <c r="AU9" s="69"/>
      <c r="BD9" s="69"/>
      <c r="BM9" s="69"/>
      <c r="BV9" s="69"/>
      <c r="CE9" s="69"/>
      <c r="CN9" s="69"/>
      <c r="CW9" s="69"/>
      <c r="DF9" s="69"/>
      <c r="DQ9" s="69"/>
      <c r="EB9" s="69"/>
      <c r="EM9" s="69"/>
      <c r="EX9" s="69"/>
      <c r="FI9" s="69"/>
      <c r="FK9" s="70"/>
      <c r="FL9" s="71"/>
      <c r="FN9" s="71"/>
    </row>
    <row r="10" spans="2:170" x14ac:dyDescent="0.2">
      <c r="B10" s="73" t="s">
        <v>61</v>
      </c>
      <c r="C10" s="46">
        <v>4424103</v>
      </c>
      <c r="D10" s="46">
        <v>3386454.8490921212</v>
      </c>
      <c r="E10" s="46">
        <v>619528429.56003881</v>
      </c>
      <c r="F10" s="49">
        <v>76.545569781990181</v>
      </c>
      <c r="G10" s="50">
        <v>182.94306499498404</v>
      </c>
      <c r="H10" s="50">
        <v>140.03481147704719</v>
      </c>
      <c r="I10" s="49">
        <v>-2.7630865434642682</v>
      </c>
      <c r="J10" s="49">
        <v>-0.26588832303670529</v>
      </c>
      <c r="K10" s="69">
        <v>-3.0216281420265032</v>
      </c>
      <c r="L10" s="46">
        <v>4438766</v>
      </c>
      <c r="M10" s="46">
        <v>3451542.533502439</v>
      </c>
      <c r="N10" s="46">
        <v>655724230.96091747</v>
      </c>
      <c r="O10" s="49">
        <v>77.759055861526363</v>
      </c>
      <c r="P10" s="50">
        <v>189.98005227984947</v>
      </c>
      <c r="Q10" s="50">
        <v>147.72669497804515</v>
      </c>
      <c r="R10" s="49">
        <v>-0.68769481857533865</v>
      </c>
      <c r="S10" s="49">
        <v>1.5639165612439945</v>
      </c>
      <c r="T10" s="69">
        <v>0.86546676951013912</v>
      </c>
      <c r="U10" s="46">
        <v>4315380</v>
      </c>
      <c r="V10" s="46">
        <v>3312767.3510855571</v>
      </c>
      <c r="W10" s="46">
        <v>637151685.09640288</v>
      </c>
      <c r="X10" s="49">
        <v>76.766526959052442</v>
      </c>
      <c r="Y10" s="50">
        <v>192.33215543724049</v>
      </c>
      <c r="Z10" s="50">
        <v>147.64671595465586</v>
      </c>
      <c r="AA10" s="49">
        <v>-1.6493167010591367</v>
      </c>
      <c r="AB10" s="49">
        <v>0.40372714304647794</v>
      </c>
      <c r="AC10" s="69">
        <v>-1.2522482972096334</v>
      </c>
      <c r="AD10" s="46">
        <v>4452871</v>
      </c>
      <c r="AE10" s="46">
        <v>3535326.8710514549</v>
      </c>
      <c r="AF10" s="46">
        <v>722765420.27218699</v>
      </c>
      <c r="AG10" s="49">
        <v>79.394324943423129</v>
      </c>
      <c r="AH10" s="50">
        <v>204.44090366592511</v>
      </c>
      <c r="AI10" s="50">
        <v>162.31447537379523</v>
      </c>
      <c r="AJ10" s="49">
        <v>-0.77651787794089622</v>
      </c>
      <c r="AK10" s="49">
        <v>1.7186918387448651</v>
      </c>
      <c r="AL10" s="69">
        <v>0.92882801140940385</v>
      </c>
      <c r="AM10" s="46">
        <v>4348080</v>
      </c>
      <c r="AN10" s="46">
        <v>3495840.6898788223</v>
      </c>
      <c r="AO10" s="46">
        <v>722205157.73144579</v>
      </c>
      <c r="AP10" s="49">
        <v>80.399640528206064</v>
      </c>
      <c r="AQ10" s="50">
        <v>206.58983683735309</v>
      </c>
      <c r="AR10" s="50">
        <v>166.09748618503932</v>
      </c>
      <c r="AS10" s="49">
        <v>-1.7978290725261936</v>
      </c>
      <c r="AT10" s="49">
        <v>0.40814739204849093</v>
      </c>
      <c r="AU10" s="69">
        <v>-1.3970194729507079</v>
      </c>
      <c r="AV10" s="46">
        <v>4500394</v>
      </c>
      <c r="AW10" s="46">
        <v>3253838.4967388068</v>
      </c>
      <c r="AX10" s="46">
        <v>683894669.08187413</v>
      </c>
      <c r="AY10" s="49">
        <v>72.301191778737746</v>
      </c>
      <c r="AZ10" s="50">
        <v>210.18088936107759</v>
      </c>
      <c r="BA10" s="50">
        <v>151.96328789920932</v>
      </c>
      <c r="BB10" s="49">
        <v>-2.8158029136416824</v>
      </c>
      <c r="BC10" s="49">
        <v>-0.40706727855027225</v>
      </c>
      <c r="BD10" s="69">
        <v>-3.2114079799020541</v>
      </c>
      <c r="BE10" s="46">
        <v>4500394</v>
      </c>
      <c r="BF10" s="46">
        <v>3237117.0576770883</v>
      </c>
      <c r="BG10" s="46">
        <v>656102457.58395827</v>
      </c>
      <c r="BH10" s="49">
        <v>71.929636775737606</v>
      </c>
      <c r="BI10" s="50">
        <v>202.68110355415089</v>
      </c>
      <c r="BJ10" s="50">
        <v>145.78778159955732</v>
      </c>
      <c r="BK10" s="49">
        <v>-2.3684995918974141</v>
      </c>
      <c r="BL10" s="49">
        <v>0.53591062840096815</v>
      </c>
      <c r="BM10" s="69">
        <v>-1.8452820045430578</v>
      </c>
      <c r="BN10" s="46">
        <v>4067812</v>
      </c>
      <c r="BO10" s="46">
        <v>3203671.0056999065</v>
      </c>
      <c r="BP10" s="46">
        <v>659668564.81946182</v>
      </c>
      <c r="BQ10" s="49">
        <v>78.756614260932082</v>
      </c>
      <c r="BR10" s="50">
        <v>205.91020852197144</v>
      </c>
      <c r="BS10" s="50">
        <v>162.16790864952995</v>
      </c>
      <c r="BT10" s="49">
        <v>-1.6441684870513358</v>
      </c>
      <c r="BU10" s="49">
        <v>0.91883532615130181</v>
      </c>
      <c r="BV10" s="69">
        <v>-0.74044036178050898</v>
      </c>
      <c r="BW10" s="46">
        <v>4507741</v>
      </c>
      <c r="BX10" s="46">
        <v>3508931.4552931534</v>
      </c>
      <c r="BY10" s="46">
        <v>700888602.58125865</v>
      </c>
      <c r="BZ10" s="49">
        <v>77.842348424480321</v>
      </c>
      <c r="CA10" s="50">
        <v>199.74417041517927</v>
      </c>
      <c r="CB10" s="50">
        <v>155.48555309217159</v>
      </c>
      <c r="CC10" s="49">
        <v>-1.0096739033556954</v>
      </c>
      <c r="CD10" s="49">
        <v>-3.7282305547165699</v>
      </c>
      <c r="CE10" s="69">
        <v>-4.7002614871043589</v>
      </c>
      <c r="CF10" s="46">
        <v>4377600</v>
      </c>
      <c r="CG10" s="46">
        <v>3263260.7115766662</v>
      </c>
      <c r="CH10" s="46">
        <v>607796967.92432141</v>
      </c>
      <c r="CI10" s="49">
        <v>74.544515523955269</v>
      </c>
      <c r="CJ10" s="50">
        <v>186.25449255957864</v>
      </c>
      <c r="CK10" s="50">
        <v>138.84250912013923</v>
      </c>
      <c r="CL10" s="49">
        <v>-0.14364161272304954</v>
      </c>
      <c r="CM10" s="49">
        <v>-3.1359786739756865</v>
      </c>
      <c r="CN10" s="69">
        <v>-3.2751157163567863</v>
      </c>
      <c r="CO10" s="46">
        <v>4531983</v>
      </c>
      <c r="CP10" s="46">
        <v>3326459.1671514944</v>
      </c>
      <c r="CQ10" s="46">
        <v>611050862.03149807</v>
      </c>
      <c r="CR10" s="49">
        <v>73.399639123789612</v>
      </c>
      <c r="CS10" s="50">
        <v>183.69408170272288</v>
      </c>
      <c r="CT10" s="50">
        <v>134.83079306155784</v>
      </c>
      <c r="CU10" s="49">
        <v>-1.0314948426351749</v>
      </c>
      <c r="CV10" s="49">
        <v>-0.95496735662956078</v>
      </c>
      <c r="CW10" s="69">
        <v>-1.9766117602322524</v>
      </c>
      <c r="CX10" s="46">
        <v>4408860</v>
      </c>
      <c r="CY10" s="46">
        <v>3105792.2244776795</v>
      </c>
      <c r="CZ10" s="46">
        <v>555021381.86206102</v>
      </c>
      <c r="DA10" s="49">
        <v>70.444337640062955</v>
      </c>
      <c r="DB10" s="50">
        <v>178.70525191214375</v>
      </c>
      <c r="DC10" s="50">
        <v>125.88773103751561</v>
      </c>
      <c r="DD10" s="49">
        <v>-1.701243213921934</v>
      </c>
      <c r="DE10" s="49">
        <v>-1.7898716373411965</v>
      </c>
      <c r="DF10" s="69">
        <v>-3.46066478149495</v>
      </c>
      <c r="DG10" s="46">
        <v>13178249</v>
      </c>
      <c r="DH10" s="46">
        <v>10150764.733680118</v>
      </c>
      <c r="DI10" s="46">
        <v>1912404345.6173592</v>
      </c>
      <c r="DJ10" s="49">
        <v>77.026657590702058</v>
      </c>
      <c r="DK10" s="50">
        <v>188.40002657849257</v>
      </c>
      <c r="DL10" s="50">
        <v>145.11824337340713</v>
      </c>
      <c r="DM10" s="49">
        <v>4.1867613210834111</v>
      </c>
      <c r="DN10" s="49">
        <v>2.4136690476366218</v>
      </c>
      <c r="DO10" s="49">
        <v>-1.7018402827423176</v>
      </c>
      <c r="DP10" s="49">
        <v>0.58920894338774321</v>
      </c>
      <c r="DQ10" s="69">
        <v>-1.1226587345026673</v>
      </c>
      <c r="DR10" s="46">
        <v>13301345</v>
      </c>
      <c r="DS10" s="46">
        <v>10285006.057669085</v>
      </c>
      <c r="DT10" s="46">
        <v>2128865247.0855069</v>
      </c>
      <c r="DU10" s="49">
        <v>77.323053102292164</v>
      </c>
      <c r="DV10" s="50">
        <v>206.98726234566524</v>
      </c>
      <c r="DW10" s="50">
        <v>160.04887077851953</v>
      </c>
      <c r="DX10" s="49">
        <v>3.9684252463274912</v>
      </c>
      <c r="DY10" s="49">
        <v>2.1158138155438526</v>
      </c>
      <c r="DZ10" s="49">
        <v>-1.7818981353178465</v>
      </c>
      <c r="EA10" s="49">
        <v>0.57500570848820354</v>
      </c>
      <c r="EB10" s="69">
        <v>-1.2171384428271654</v>
      </c>
      <c r="EC10" s="46">
        <v>13075947</v>
      </c>
      <c r="ED10" s="46">
        <v>9949719.5186701491</v>
      </c>
      <c r="EE10" s="46">
        <v>2016659624.9846787</v>
      </c>
      <c r="EF10" s="49">
        <v>76.091770016123107</v>
      </c>
      <c r="EG10" s="50">
        <v>202.68507280034561</v>
      </c>
      <c r="EH10" s="50">
        <v>154.22665945225066</v>
      </c>
      <c r="EI10" s="49">
        <v>4.0068656263392652</v>
      </c>
      <c r="EJ10" s="49">
        <v>2.2805675457199626</v>
      </c>
      <c r="EK10" s="49">
        <v>-1.6597924283395817</v>
      </c>
      <c r="EL10" s="49">
        <v>-0.86168372559707196</v>
      </c>
      <c r="EM10" s="69">
        <v>-2.5071739927029593</v>
      </c>
      <c r="EN10" s="46">
        <v>13318443</v>
      </c>
      <c r="EO10" s="46">
        <v>9695512.1032058392</v>
      </c>
      <c r="EP10" s="46">
        <v>1773869211.8178806</v>
      </c>
      <c r="EQ10" s="49">
        <v>72.797639357737538</v>
      </c>
      <c r="ER10" s="50">
        <v>182.95776364730105</v>
      </c>
      <c r="ES10" s="50">
        <v>133.18893295694403</v>
      </c>
      <c r="ET10" s="49">
        <v>3.3466181336010519</v>
      </c>
      <c r="EU10" s="49">
        <v>2.3640091404896539</v>
      </c>
      <c r="EV10" s="49">
        <v>-0.9507896928384566</v>
      </c>
      <c r="EW10" s="49">
        <v>-1.9567783016514366</v>
      </c>
      <c r="EX10" s="69">
        <v>-2.8889631480860922</v>
      </c>
      <c r="EY10" s="46">
        <v>52873984</v>
      </c>
      <c r="EZ10" s="46">
        <v>40081002.413225189</v>
      </c>
      <c r="FA10" s="46">
        <v>7831798429.5054255</v>
      </c>
      <c r="FB10" s="49">
        <v>75.804770855219061</v>
      </c>
      <c r="FC10" s="50">
        <v>195.39926543656586</v>
      </c>
      <c r="FD10" s="50">
        <v>148.12196541697</v>
      </c>
      <c r="FE10" s="49">
        <v>3.8747469066488245</v>
      </c>
      <c r="FF10" s="49">
        <v>2.2920567880193152</v>
      </c>
      <c r="FG10" s="49">
        <v>-1.5236524427364977</v>
      </c>
      <c r="FH10" s="49">
        <v>-0.38046346394316094</v>
      </c>
      <c r="FI10" s="69">
        <v>-1.8983189658175688</v>
      </c>
      <c r="FK10" s="70">
        <v>1701</v>
      </c>
      <c r="FL10" s="71">
        <v>839</v>
      </c>
      <c r="FM10" s="46">
        <v>146962</v>
      </c>
      <c r="FN10" s="71">
        <v>106113</v>
      </c>
    </row>
    <row r="11" spans="2:170" x14ac:dyDescent="0.2">
      <c r="B11" s="73" t="s">
        <v>62</v>
      </c>
      <c r="C11" s="46">
        <v>1937810</v>
      </c>
      <c r="D11" s="46">
        <v>1278631.9316759077</v>
      </c>
      <c r="E11" s="46">
        <v>179222085.02870712</v>
      </c>
      <c r="F11" s="49">
        <v>65.983348815204153</v>
      </c>
      <c r="G11" s="50">
        <v>140.16706496121995</v>
      </c>
      <c r="H11" s="50">
        <v>92.486923397395572</v>
      </c>
      <c r="I11" s="49">
        <v>1.0733916231456919</v>
      </c>
      <c r="J11" s="49">
        <v>0.84533740044154837</v>
      </c>
      <c r="K11" s="69">
        <v>1.9278028044308975</v>
      </c>
      <c r="L11" s="46">
        <v>1938399</v>
      </c>
      <c r="M11" s="46">
        <v>1275402.1691314869</v>
      </c>
      <c r="N11" s="46">
        <v>180993461.69334191</v>
      </c>
      <c r="O11" s="49">
        <v>65.796679070278458</v>
      </c>
      <c r="P11" s="50">
        <v>141.91089373526265</v>
      </c>
      <c r="Q11" s="50">
        <v>93.37265531675466</v>
      </c>
      <c r="R11" s="49">
        <v>2.0782045946279908</v>
      </c>
      <c r="S11" s="49">
        <v>0.47739295678258931</v>
      </c>
      <c r="T11" s="69">
        <v>2.5655187537728663</v>
      </c>
      <c r="U11" s="46">
        <v>1875870</v>
      </c>
      <c r="V11" s="46">
        <v>1266023.8428748671</v>
      </c>
      <c r="W11" s="46">
        <v>177490585.59886968</v>
      </c>
      <c r="X11" s="49">
        <v>67.489956280278861</v>
      </c>
      <c r="Y11" s="50">
        <v>140.19529458136179</v>
      </c>
      <c r="Z11" s="50">
        <v>94.617743019969225</v>
      </c>
      <c r="AA11" s="49">
        <v>0.71658201719948411</v>
      </c>
      <c r="AB11" s="49">
        <v>-0.7911175329385346</v>
      </c>
      <c r="AC11" s="69">
        <v>-8.020452171500024E-2</v>
      </c>
      <c r="AD11" s="46">
        <v>1938151</v>
      </c>
      <c r="AE11" s="46">
        <v>1339590.2025854436</v>
      </c>
      <c r="AF11" s="46">
        <v>195043134.49179786</v>
      </c>
      <c r="AG11" s="49">
        <v>69.116916204436265</v>
      </c>
      <c r="AH11" s="50">
        <v>145.5991049466916</v>
      </c>
      <c r="AI11" s="50">
        <v>100.63361136041406</v>
      </c>
      <c r="AJ11" s="49">
        <v>1.7664835327837898</v>
      </c>
      <c r="AK11" s="49">
        <v>-0.13736042270630117</v>
      </c>
      <c r="AL11" s="69">
        <v>1.6266966608298195</v>
      </c>
      <c r="AM11" s="46">
        <v>1876140</v>
      </c>
      <c r="AN11" s="46">
        <v>1297622.9707696433</v>
      </c>
      <c r="AO11" s="46">
        <v>193568191.57395408</v>
      </c>
      <c r="AP11" s="49">
        <v>69.164506421143585</v>
      </c>
      <c r="AQ11" s="50">
        <v>149.17136636317815</v>
      </c>
      <c r="AR11" s="50">
        <v>103.17363926676798</v>
      </c>
      <c r="AS11" s="49">
        <v>-1.2349562094034614</v>
      </c>
      <c r="AT11" s="49">
        <v>-3.1271379211612875E-2</v>
      </c>
      <c r="AU11" s="69">
        <v>-1.2658414007757344</v>
      </c>
      <c r="AV11" s="46">
        <v>1938492</v>
      </c>
      <c r="AW11" s="46">
        <v>1178503.2647482015</v>
      </c>
      <c r="AX11" s="46">
        <v>180124231.98484513</v>
      </c>
      <c r="AY11" s="49">
        <v>60.794847992573686</v>
      </c>
      <c r="AZ11" s="50">
        <v>152.84152142194566</v>
      </c>
      <c r="BA11" s="50">
        <v>92.919770618008812</v>
      </c>
      <c r="BB11" s="49">
        <v>-1.2727990160425147</v>
      </c>
      <c r="BC11" s="49">
        <v>-2.0703212366428874</v>
      </c>
      <c r="BD11" s="69">
        <v>-3.3167692243564919</v>
      </c>
      <c r="BE11" s="46">
        <v>1940755</v>
      </c>
      <c r="BF11" s="46">
        <v>1185852.0006228313</v>
      </c>
      <c r="BG11" s="46">
        <v>173172416.25900432</v>
      </c>
      <c r="BH11" s="49">
        <v>61.102612159846615</v>
      </c>
      <c r="BI11" s="50">
        <v>146.03206485130607</v>
      </c>
      <c r="BJ11" s="50">
        <v>89.229406215109236</v>
      </c>
      <c r="BK11" s="49">
        <v>-1.4268920157263781E-2</v>
      </c>
      <c r="BL11" s="49">
        <v>-0.92157347425814062</v>
      </c>
      <c r="BM11" s="69">
        <v>-0.93571089583217193</v>
      </c>
      <c r="BN11" s="46">
        <v>1753556</v>
      </c>
      <c r="BO11" s="46">
        <v>1180670.7253099801</v>
      </c>
      <c r="BP11" s="46">
        <v>177869842.686324</v>
      </c>
      <c r="BQ11" s="49">
        <v>67.33008385874075</v>
      </c>
      <c r="BR11" s="50">
        <v>150.65152279406695</v>
      </c>
      <c r="BS11" s="50">
        <v>101.43379663171521</v>
      </c>
      <c r="BT11" s="49">
        <v>0.11791803223493741</v>
      </c>
      <c r="BU11" s="49">
        <v>0.40471194794773435</v>
      </c>
      <c r="BV11" s="69">
        <v>0.52310720854791137</v>
      </c>
      <c r="BW11" s="46">
        <v>1941468</v>
      </c>
      <c r="BX11" s="46">
        <v>1321465.8884873516</v>
      </c>
      <c r="BY11" s="46">
        <v>193160377.34650898</v>
      </c>
      <c r="BZ11" s="49">
        <v>68.065293298027655</v>
      </c>
      <c r="CA11" s="50">
        <v>146.17129282664629</v>
      </c>
      <c r="CB11" s="50">
        <v>99.491919179975653</v>
      </c>
      <c r="CC11" s="49">
        <v>-1.0634502956628527</v>
      </c>
      <c r="CD11" s="49">
        <v>-3.4657718448529273</v>
      </c>
      <c r="CE11" s="69">
        <v>-4.4923653795846921</v>
      </c>
      <c r="CF11" s="46">
        <v>1879290</v>
      </c>
      <c r="CG11" s="46">
        <v>1234147.35021634</v>
      </c>
      <c r="CH11" s="46">
        <v>173487507.03954849</v>
      </c>
      <c r="CI11" s="49">
        <v>65.67093690789288</v>
      </c>
      <c r="CJ11" s="50">
        <v>140.57276629823576</v>
      </c>
      <c r="CK11" s="50">
        <v>92.315452665394105</v>
      </c>
      <c r="CL11" s="49">
        <v>0.19640949613173986</v>
      </c>
      <c r="CM11" s="49">
        <v>1.030576263337329</v>
      </c>
      <c r="CN11" s="69">
        <v>1.229009909115143</v>
      </c>
      <c r="CO11" s="46">
        <v>1942646</v>
      </c>
      <c r="CP11" s="46">
        <v>1237708.207989098</v>
      </c>
      <c r="CQ11" s="46">
        <v>169761217.34465232</v>
      </c>
      <c r="CR11" s="49">
        <v>63.712493577785047</v>
      </c>
      <c r="CS11" s="50">
        <v>137.15770506237737</v>
      </c>
      <c r="CT11" s="50">
        <v>87.386594029304533</v>
      </c>
      <c r="CU11" s="49">
        <v>-1.6522084144571898</v>
      </c>
      <c r="CV11" s="49">
        <v>0.39504013314488085</v>
      </c>
      <c r="CW11" s="69">
        <v>-1.2636951676326116</v>
      </c>
      <c r="CX11" s="46">
        <v>1880040</v>
      </c>
      <c r="CY11" s="46">
        <v>1154781.1235955057</v>
      </c>
      <c r="CZ11" s="46">
        <v>155416644.71093073</v>
      </c>
      <c r="DA11" s="49">
        <v>61.423220973782769</v>
      </c>
      <c r="DB11" s="50">
        <v>134.58536993315951</v>
      </c>
      <c r="DC11" s="50">
        <v>82.666669172427575</v>
      </c>
      <c r="DD11" s="49">
        <v>0.83552882585737087</v>
      </c>
      <c r="DE11" s="49">
        <v>-0.99257950661599514</v>
      </c>
      <c r="DF11" s="69">
        <v>-0.16534396865595377</v>
      </c>
      <c r="DG11" s="46">
        <v>5752079</v>
      </c>
      <c r="DH11" s="46">
        <v>3820057.9436822617</v>
      </c>
      <c r="DI11" s="46">
        <v>537706132.32091868</v>
      </c>
      <c r="DJ11" s="49">
        <v>66.411778135909842</v>
      </c>
      <c r="DK11" s="50">
        <v>140.75863252550786</v>
      </c>
      <c r="DL11" s="50">
        <v>93.480310739980922</v>
      </c>
      <c r="DM11" s="49">
        <v>0.33692299212038035</v>
      </c>
      <c r="DN11" s="49">
        <v>1.6279837499122281</v>
      </c>
      <c r="DO11" s="49">
        <v>1.2867254837914821</v>
      </c>
      <c r="DP11" s="49">
        <v>0.17592533520196893</v>
      </c>
      <c r="DQ11" s="69">
        <v>1.4649144951139403</v>
      </c>
      <c r="DR11" s="46">
        <v>5752783</v>
      </c>
      <c r="DS11" s="46">
        <v>3815716.4381032884</v>
      </c>
      <c r="DT11" s="46">
        <v>568735558.05059707</v>
      </c>
      <c r="DU11" s="49">
        <v>66.328183039466083</v>
      </c>
      <c r="DV11" s="50">
        <v>149.05079223688421</v>
      </c>
      <c r="DW11" s="50">
        <v>98.862682296654867</v>
      </c>
      <c r="DX11" s="49">
        <v>0.14739787992164777</v>
      </c>
      <c r="DY11" s="49">
        <v>-6.6464887136661016E-2</v>
      </c>
      <c r="DZ11" s="49">
        <v>-0.21354800183099484</v>
      </c>
      <c r="EA11" s="49">
        <v>-0.75264411907965345</v>
      </c>
      <c r="EB11" s="69">
        <v>-0.96458486443345515</v>
      </c>
      <c r="EC11" s="46">
        <v>5635779</v>
      </c>
      <c r="ED11" s="46">
        <v>3687988.614420163</v>
      </c>
      <c r="EE11" s="46">
        <v>544202636.29183733</v>
      </c>
      <c r="EF11" s="49">
        <v>65.438843759135395</v>
      </c>
      <c r="EG11" s="50">
        <v>147.56082330731343</v>
      </c>
      <c r="EH11" s="50">
        <v>96.56209661376667</v>
      </c>
      <c r="EI11" s="49">
        <v>0.1896139686438299</v>
      </c>
      <c r="EJ11" s="49">
        <v>-0.16237107467308923</v>
      </c>
      <c r="EK11" s="49">
        <v>-0.35131889362013041</v>
      </c>
      <c r="EL11" s="49">
        <v>-1.4225514754763822</v>
      </c>
      <c r="EM11" s="69">
        <v>-1.768872676991692</v>
      </c>
      <c r="EN11" s="46">
        <v>5701976</v>
      </c>
      <c r="EO11" s="46">
        <v>3626636.6818009438</v>
      </c>
      <c r="EP11" s="46">
        <v>498665369.09513152</v>
      </c>
      <c r="EQ11" s="49">
        <v>63.603155849848257</v>
      </c>
      <c r="ER11" s="50">
        <v>137.50077905446551</v>
      </c>
      <c r="ES11" s="50">
        <v>87.454834796767216</v>
      </c>
      <c r="ET11" s="49">
        <v>0.20061294494742168</v>
      </c>
      <c r="EU11" s="49">
        <v>-4.4000120798247749E-2</v>
      </c>
      <c r="EV11" s="49">
        <v>-0.24412332275857995</v>
      </c>
      <c r="EW11" s="49">
        <v>0.17728112289913342</v>
      </c>
      <c r="EX11" s="69">
        <v>-6.7274984427291629E-2</v>
      </c>
      <c r="EY11" s="46">
        <v>22842617</v>
      </c>
      <c r="EZ11" s="46">
        <v>14950399.678006656</v>
      </c>
      <c r="FA11" s="46">
        <v>2149309695.7584848</v>
      </c>
      <c r="FB11" s="49">
        <v>65.449592216192471</v>
      </c>
      <c r="FC11" s="50">
        <v>143.76269143629028</v>
      </c>
      <c r="FD11" s="50">
        <v>94.092095304075045</v>
      </c>
      <c r="FE11" s="49">
        <v>0.2187712910327243</v>
      </c>
      <c r="FF11" s="49">
        <v>0.34270990746637459</v>
      </c>
      <c r="FG11" s="49">
        <v>0.1236680662086105</v>
      </c>
      <c r="FH11" s="49">
        <v>-0.49150725097272036</v>
      </c>
      <c r="FI11" s="69">
        <v>-0.36844702227666293</v>
      </c>
      <c r="FK11" s="70">
        <v>2296</v>
      </c>
      <c r="FL11" s="71">
        <v>289</v>
      </c>
      <c r="FM11" s="46">
        <v>62668</v>
      </c>
      <c r="FN11" s="71">
        <v>11659</v>
      </c>
    </row>
    <row r="12" spans="2:170" x14ac:dyDescent="0.2">
      <c r="B12" s="73" t="s">
        <v>63</v>
      </c>
      <c r="C12" s="46">
        <v>2264426</v>
      </c>
      <c r="D12" s="46">
        <v>1764064.8907916956</v>
      </c>
      <c r="E12" s="46">
        <v>309487413.62367839</v>
      </c>
      <c r="F12" s="49">
        <v>77.903402045008121</v>
      </c>
      <c r="G12" s="50">
        <v>175.43992584353481</v>
      </c>
      <c r="H12" s="50">
        <v>136.67367077735301</v>
      </c>
      <c r="I12" s="49">
        <v>-0.48869151275834583</v>
      </c>
      <c r="J12" s="49">
        <v>-0.25016124697090997</v>
      </c>
      <c r="K12" s="69">
        <v>-0.73763024294709845</v>
      </c>
      <c r="L12" s="46">
        <v>2265232</v>
      </c>
      <c r="M12" s="46">
        <v>1736566.5014032922</v>
      </c>
      <c r="N12" s="46">
        <v>302435776.09390509</v>
      </c>
      <c r="O12" s="49">
        <v>76.661750381563223</v>
      </c>
      <c r="P12" s="50">
        <v>174.15732472641355</v>
      </c>
      <c r="Q12" s="50">
        <v>133.51205355297165</v>
      </c>
      <c r="R12" s="49">
        <v>-0.15697147567285891</v>
      </c>
      <c r="S12" s="49">
        <v>0.73767767847876786</v>
      </c>
      <c r="T12" s="69">
        <v>0.57954825926829157</v>
      </c>
      <c r="U12" s="46">
        <v>2197320</v>
      </c>
      <c r="V12" s="46">
        <v>1646116.0598268588</v>
      </c>
      <c r="W12" s="46">
        <v>294396779.6216079</v>
      </c>
      <c r="X12" s="49">
        <v>74.914717011034298</v>
      </c>
      <c r="Y12" s="50">
        <v>178.84327041470763</v>
      </c>
      <c r="Z12" s="50">
        <v>133.97992992445702</v>
      </c>
      <c r="AA12" s="49">
        <v>-2.9451980276881362</v>
      </c>
      <c r="AB12" s="49">
        <v>-0.7769878177129812</v>
      </c>
      <c r="AC12" s="69">
        <v>-3.6993020155184575</v>
      </c>
      <c r="AD12" s="46">
        <v>2264488</v>
      </c>
      <c r="AE12" s="46">
        <v>1753149.0971805521</v>
      </c>
      <c r="AF12" s="46">
        <v>324489755.70948213</v>
      </c>
      <c r="AG12" s="49">
        <v>77.419226649933762</v>
      </c>
      <c r="AH12" s="50">
        <v>185.08965166244721</v>
      </c>
      <c r="AI12" s="50">
        <v>143.29497692612287</v>
      </c>
      <c r="AJ12" s="49">
        <v>-1.9088151943901921</v>
      </c>
      <c r="AK12" s="49">
        <v>0.72286285609561896</v>
      </c>
      <c r="AL12" s="69">
        <v>-1.1997504543263293</v>
      </c>
      <c r="AM12" s="46">
        <v>2205540</v>
      </c>
      <c r="AN12" s="46">
        <v>1700743.2582640976</v>
      </c>
      <c r="AO12" s="46">
        <v>314515136.81836295</v>
      </c>
      <c r="AP12" s="49">
        <v>77.112328874747121</v>
      </c>
      <c r="AQ12" s="50">
        <v>184.92805147990416</v>
      </c>
      <c r="AR12" s="50">
        <v>142.60232723884536</v>
      </c>
      <c r="AS12" s="49">
        <v>-3.7297460173418333</v>
      </c>
      <c r="AT12" s="49">
        <v>-0.31425066333919421</v>
      </c>
      <c r="AU12" s="69">
        <v>-4.0322759290806642</v>
      </c>
      <c r="AV12" s="46">
        <v>2279151</v>
      </c>
      <c r="AW12" s="46">
        <v>1626694.5007357991</v>
      </c>
      <c r="AX12" s="46">
        <v>319903753.6199556</v>
      </c>
      <c r="AY12" s="49">
        <v>71.372827019175077</v>
      </c>
      <c r="AZ12" s="50">
        <v>196.65877856921153</v>
      </c>
      <c r="BA12" s="50">
        <v>140.3609298462259</v>
      </c>
      <c r="BB12" s="49">
        <v>-4.171882855689554</v>
      </c>
      <c r="BC12" s="49">
        <v>-1.8686306534951214</v>
      </c>
      <c r="BD12" s="69">
        <v>-5.9625564273153531</v>
      </c>
      <c r="BE12" s="46">
        <v>2287707</v>
      </c>
      <c r="BF12" s="46">
        <v>1660260.7186045153</v>
      </c>
      <c r="BG12" s="46">
        <v>321519738.96744597</v>
      </c>
      <c r="BH12" s="49">
        <v>72.573136271581774</v>
      </c>
      <c r="BI12" s="50">
        <v>193.65617421683638</v>
      </c>
      <c r="BJ12" s="50">
        <v>140.54235921271646</v>
      </c>
      <c r="BK12" s="49">
        <v>-2.8468282410496202</v>
      </c>
      <c r="BL12" s="49">
        <v>-0.54804098141372926</v>
      </c>
      <c r="BM12" s="69">
        <v>-3.3792674370319382</v>
      </c>
      <c r="BN12" s="46">
        <v>2069676</v>
      </c>
      <c r="BO12" s="46">
        <v>1544809.6374589689</v>
      </c>
      <c r="BP12" s="46">
        <v>279834709.16689742</v>
      </c>
      <c r="BQ12" s="49">
        <v>74.640167710258467</v>
      </c>
      <c r="BR12" s="50">
        <v>181.14510835599961</v>
      </c>
      <c r="BS12" s="50">
        <v>135.20701267584752</v>
      </c>
      <c r="BT12" s="49">
        <v>-3.7542831805981352</v>
      </c>
      <c r="BU12" s="49">
        <v>-1.8756179393709986</v>
      </c>
      <c r="BV12" s="69">
        <v>-5.5594851111390469</v>
      </c>
      <c r="BW12" s="46">
        <v>2302618</v>
      </c>
      <c r="BX12" s="46">
        <v>1679842.2419509944</v>
      </c>
      <c r="BY12" s="46">
        <v>298182803.11881804</v>
      </c>
      <c r="BZ12" s="49">
        <v>72.953579010977691</v>
      </c>
      <c r="CA12" s="50">
        <v>177.50643225431932</v>
      </c>
      <c r="CB12" s="50">
        <v>129.49729530422243</v>
      </c>
      <c r="CC12" s="49">
        <v>-4.5441585225770869</v>
      </c>
      <c r="CD12" s="49">
        <v>-6.5801156203143778</v>
      </c>
      <c r="CE12" s="69">
        <v>-10.825263258135523</v>
      </c>
      <c r="CF12" s="46">
        <v>2234130</v>
      </c>
      <c r="CG12" s="46">
        <v>1619361.2751727065</v>
      </c>
      <c r="CH12" s="46">
        <v>284269929.32670921</v>
      </c>
      <c r="CI12" s="49">
        <v>72.482857988241804</v>
      </c>
      <c r="CJ12" s="50">
        <v>175.54447774255411</v>
      </c>
      <c r="CK12" s="50">
        <v>127.23965450833623</v>
      </c>
      <c r="CL12" s="49">
        <v>-2.8434987981660012</v>
      </c>
      <c r="CM12" s="49">
        <v>-3.9572696391486626</v>
      </c>
      <c r="CN12" s="69">
        <v>-6.6882435226852834</v>
      </c>
      <c r="CO12" s="46">
        <v>2312414</v>
      </c>
      <c r="CP12" s="46">
        <v>1592817.2676645431</v>
      </c>
      <c r="CQ12" s="46">
        <v>263815535.93151194</v>
      </c>
      <c r="CR12" s="49">
        <v>68.881146181632829</v>
      </c>
      <c r="CS12" s="50">
        <v>165.62824957211168</v>
      </c>
      <c r="CT12" s="50">
        <v>114.0866367058459</v>
      </c>
      <c r="CU12" s="49">
        <v>-4.0363188953450155</v>
      </c>
      <c r="CV12" s="49">
        <v>-1.5418411415494406</v>
      </c>
      <c r="CW12" s="69">
        <v>-5.5159264115618933</v>
      </c>
      <c r="CX12" s="46">
        <v>2238240</v>
      </c>
      <c r="CY12" s="46">
        <v>1517363.0626234461</v>
      </c>
      <c r="CZ12" s="46">
        <v>250039522.1877864</v>
      </c>
      <c r="DA12" s="49">
        <v>67.792688122071183</v>
      </c>
      <c r="DB12" s="50">
        <v>164.78556012526124</v>
      </c>
      <c r="DC12" s="50">
        <v>111.71256084592643</v>
      </c>
      <c r="DD12" s="49">
        <v>-4.1012366021246915</v>
      </c>
      <c r="DE12" s="49">
        <v>-1.611768777001914</v>
      </c>
      <c r="DF12" s="69">
        <v>-5.6469029281025858</v>
      </c>
      <c r="DG12" s="46">
        <v>6726978</v>
      </c>
      <c r="DH12" s="46">
        <v>5146747.4520218465</v>
      </c>
      <c r="DI12" s="46">
        <v>906319969.33919144</v>
      </c>
      <c r="DJ12" s="49">
        <v>76.509057291726634</v>
      </c>
      <c r="DK12" s="50">
        <v>176.09567552865897</v>
      </c>
      <c r="DL12" s="50">
        <v>134.72914127847474</v>
      </c>
      <c r="DM12" s="49">
        <v>2.9756966151852833</v>
      </c>
      <c r="DN12" s="49">
        <v>1.7629872142485707</v>
      </c>
      <c r="DO12" s="49">
        <v>-1.1776656442233582</v>
      </c>
      <c r="DP12" s="49">
        <v>-0.11820120431613507</v>
      </c>
      <c r="DQ12" s="69">
        <v>-1.2944748335652039</v>
      </c>
      <c r="DR12" s="46">
        <v>6749179</v>
      </c>
      <c r="DS12" s="46">
        <v>5080586.856180449</v>
      </c>
      <c r="DT12" s="46">
        <v>958908646.1478008</v>
      </c>
      <c r="DU12" s="49">
        <v>75.277109351825587</v>
      </c>
      <c r="DV12" s="50">
        <v>188.73974076071636</v>
      </c>
      <c r="DW12" s="50">
        <v>142.07782104279659</v>
      </c>
      <c r="DX12" s="49">
        <v>2.9972330814859105</v>
      </c>
      <c r="DY12" s="49">
        <v>-0.35532085351930093</v>
      </c>
      <c r="DZ12" s="49">
        <v>-3.2549941728559348</v>
      </c>
      <c r="EA12" s="49">
        <v>-0.51338354187742119</v>
      </c>
      <c r="EB12" s="69">
        <v>-3.7516671103608443</v>
      </c>
      <c r="EC12" s="46">
        <v>6660001</v>
      </c>
      <c r="ED12" s="46">
        <v>4884912.5980144786</v>
      </c>
      <c r="EE12" s="46">
        <v>899537251.25316143</v>
      </c>
      <c r="EF12" s="49">
        <v>73.34702499315658</v>
      </c>
      <c r="EG12" s="50">
        <v>184.14602783656505</v>
      </c>
      <c r="EH12" s="50">
        <v>135.06563306119045</v>
      </c>
      <c r="EI12" s="49">
        <v>3.9345299951731314</v>
      </c>
      <c r="EJ12" s="49">
        <v>6.6776551832124151E-2</v>
      </c>
      <c r="EK12" s="49">
        <v>-3.7213363484884487</v>
      </c>
      <c r="EL12" s="49">
        <v>-3.0251556457012341</v>
      </c>
      <c r="EM12" s="69">
        <v>-6.6339157775478528</v>
      </c>
      <c r="EN12" s="46">
        <v>6784784</v>
      </c>
      <c r="EO12" s="46">
        <v>4729541.6054606959</v>
      </c>
      <c r="EP12" s="46">
        <v>798124987.44600761</v>
      </c>
      <c r="EQ12" s="49">
        <v>69.708064478702582</v>
      </c>
      <c r="ER12" s="50">
        <v>168.75313804714139</v>
      </c>
      <c r="ES12" s="50">
        <v>117.6345462797353</v>
      </c>
      <c r="ET12" s="49">
        <v>3.5536279875066241</v>
      </c>
      <c r="EU12" s="49">
        <v>-0.21977292621658495</v>
      </c>
      <c r="EV12" s="49">
        <v>-3.6439099112765576</v>
      </c>
      <c r="EW12" s="49">
        <v>-2.3997249154322575</v>
      </c>
      <c r="EX12" s="69">
        <v>-5.9561910126720061</v>
      </c>
      <c r="EY12" s="46">
        <v>26920942</v>
      </c>
      <c r="EZ12" s="46">
        <v>19841788.51167747</v>
      </c>
      <c r="FA12" s="46">
        <v>3562890854.186161</v>
      </c>
      <c r="FB12" s="49">
        <v>73.703916124768099</v>
      </c>
      <c r="FC12" s="50">
        <v>179.56500504424267</v>
      </c>
      <c r="FD12" s="50">
        <v>132.34644070724423</v>
      </c>
      <c r="FE12" s="49">
        <v>3.3624010076636774</v>
      </c>
      <c r="FF12" s="49">
        <v>0.32303956673234629</v>
      </c>
      <c r="FG12" s="49">
        <v>-2.94049036332465</v>
      </c>
      <c r="FH12" s="49">
        <v>-1.4998605057149126</v>
      </c>
      <c r="FI12" s="69">
        <v>-4.3962476154057031</v>
      </c>
      <c r="FK12" s="70">
        <v>1251</v>
      </c>
      <c r="FL12" s="71">
        <v>563</v>
      </c>
      <c r="FM12" s="46">
        <v>74608</v>
      </c>
      <c r="FN12" s="71">
        <v>51642</v>
      </c>
    </row>
    <row r="13" spans="2:170" x14ac:dyDescent="0.2">
      <c r="B13" s="73" t="s">
        <v>64</v>
      </c>
      <c r="C13" s="46">
        <v>410843</v>
      </c>
      <c r="D13" s="46">
        <v>216636.07852784885</v>
      </c>
      <c r="E13" s="46">
        <v>27859883.198169496</v>
      </c>
      <c r="F13" s="49">
        <v>52.729650627575218</v>
      </c>
      <c r="G13" s="50">
        <v>128.60223185118295</v>
      </c>
      <c r="H13" s="50">
        <v>67.811507554393032</v>
      </c>
      <c r="I13" s="49">
        <v>3.5893795615587516</v>
      </c>
      <c r="J13" s="49">
        <v>-1.4917074727400705</v>
      </c>
      <c r="K13" s="69">
        <v>2.0441290456739045</v>
      </c>
      <c r="L13" s="46">
        <v>411959</v>
      </c>
      <c r="M13" s="46">
        <v>188090.85675623428</v>
      </c>
      <c r="N13" s="46">
        <v>22781560.355649523</v>
      </c>
      <c r="O13" s="49">
        <v>45.657664174404317</v>
      </c>
      <c r="P13" s="50">
        <v>121.11997759239526</v>
      </c>
      <c r="Q13" s="50">
        <v>55.300552617249593</v>
      </c>
      <c r="R13" s="49">
        <v>4.2654682353714488</v>
      </c>
      <c r="S13" s="49">
        <v>1.5322377608258664</v>
      </c>
      <c r="T13" s="69">
        <v>5.863063111175709</v>
      </c>
      <c r="U13" s="46">
        <v>398790</v>
      </c>
      <c r="V13" s="46">
        <v>189960.43596625768</v>
      </c>
      <c r="W13" s="46">
        <v>26284467.06973147</v>
      </c>
      <c r="X13" s="49">
        <v>47.634202453987733</v>
      </c>
      <c r="Y13" s="50">
        <v>138.36811300222712</v>
      </c>
      <c r="Z13" s="50">
        <v>65.910547079243386</v>
      </c>
      <c r="AA13" s="49">
        <v>-15.983122223397503</v>
      </c>
      <c r="AB13" s="49">
        <v>2.8467787256107777</v>
      </c>
      <c r="AC13" s="69">
        <v>-13.591347620930774</v>
      </c>
      <c r="AD13" s="46">
        <v>415245</v>
      </c>
      <c r="AE13" s="46">
        <v>225593.91074856045</v>
      </c>
      <c r="AF13" s="46">
        <v>33055193.644111667</v>
      </c>
      <c r="AG13" s="49">
        <v>54.32790539285493</v>
      </c>
      <c r="AH13" s="50">
        <v>146.52520333739812</v>
      </c>
      <c r="AI13" s="50">
        <v>79.604073845829973</v>
      </c>
      <c r="AJ13" s="49">
        <v>-6.3993290875310223</v>
      </c>
      <c r="AK13" s="49">
        <v>10.859247998400253</v>
      </c>
      <c r="AL13" s="69">
        <v>3.7649998950204737</v>
      </c>
      <c r="AM13" s="46">
        <v>403230</v>
      </c>
      <c r="AN13" s="46">
        <v>214087.83601532568</v>
      </c>
      <c r="AO13" s="46">
        <v>29096190.930571996</v>
      </c>
      <c r="AP13" s="49">
        <v>53.09323116219668</v>
      </c>
      <c r="AQ13" s="50">
        <v>135.90772587607043</v>
      </c>
      <c r="AR13" s="50">
        <v>72.157803066666659</v>
      </c>
      <c r="AS13" s="49">
        <v>-6.5166828532499457</v>
      </c>
      <c r="AT13" s="49">
        <v>7.088549894172484</v>
      </c>
      <c r="AU13" s="69">
        <v>0.10992872542493259</v>
      </c>
      <c r="AV13" s="46">
        <v>416950</v>
      </c>
      <c r="AW13" s="46">
        <v>247411.63976998703</v>
      </c>
      <c r="AX13" s="46">
        <v>42878047.53342849</v>
      </c>
      <c r="AY13" s="49">
        <v>59.338443403282653</v>
      </c>
      <c r="AZ13" s="50">
        <v>173.3065088339871</v>
      </c>
      <c r="BA13" s="50">
        <v>102.83738465866048</v>
      </c>
      <c r="BB13" s="49">
        <v>-3.430444923147022</v>
      </c>
      <c r="BC13" s="49">
        <v>4.2567870083286241</v>
      </c>
      <c r="BD13" s="69">
        <v>0.6803153513652106</v>
      </c>
      <c r="BE13" s="46">
        <v>416454</v>
      </c>
      <c r="BF13" s="46">
        <v>291358.20010816655</v>
      </c>
      <c r="BG13" s="46">
        <v>56990531.680199027</v>
      </c>
      <c r="BH13" s="49">
        <v>69.961676465628031</v>
      </c>
      <c r="BI13" s="50">
        <v>195.60297825508709</v>
      </c>
      <c r="BJ13" s="50">
        <v>136.84712280395681</v>
      </c>
      <c r="BK13" s="49">
        <v>-0.17316819977177966</v>
      </c>
      <c r="BL13" s="49">
        <v>5.0606818239116063</v>
      </c>
      <c r="BM13" s="69">
        <v>4.8787501325291815</v>
      </c>
      <c r="BN13" s="46">
        <v>376152</v>
      </c>
      <c r="BO13" s="46">
        <v>206314.94970254193</v>
      </c>
      <c r="BP13" s="46">
        <v>27203653.557720385</v>
      </c>
      <c r="BQ13" s="49">
        <v>54.848824332328931</v>
      </c>
      <c r="BR13" s="50">
        <v>131.85497995633239</v>
      </c>
      <c r="BS13" s="50">
        <v>72.320906329676262</v>
      </c>
      <c r="BT13" s="49">
        <v>-3.4171199802858983</v>
      </c>
      <c r="BU13" s="49">
        <v>4.3906596666151243</v>
      </c>
      <c r="BV13" s="69">
        <v>0.82350557759496645</v>
      </c>
      <c r="BW13" s="46">
        <v>415493</v>
      </c>
      <c r="BX13" s="46">
        <v>237171.64519650655</v>
      </c>
      <c r="BY13" s="46">
        <v>31284998.613646261</v>
      </c>
      <c r="BZ13" s="49">
        <v>57.081983377940553</v>
      </c>
      <c r="CA13" s="50">
        <v>131.90867984124048</v>
      </c>
      <c r="CB13" s="50">
        <v>75.296090701037713</v>
      </c>
      <c r="CC13" s="49">
        <v>-3.8077698749002225</v>
      </c>
      <c r="CD13" s="49">
        <v>-3.6716523732560242</v>
      </c>
      <c r="CE13" s="69">
        <v>-7.3396141751763446</v>
      </c>
      <c r="CF13" s="46">
        <v>402150</v>
      </c>
      <c r="CG13" s="46">
        <v>248174.31268328446</v>
      </c>
      <c r="CH13" s="46">
        <v>39291745.647150107</v>
      </c>
      <c r="CI13" s="49">
        <v>61.711876832844574</v>
      </c>
      <c r="CJ13" s="50">
        <v>158.32317705375706</v>
      </c>
      <c r="CK13" s="50">
        <v>97.704204021260992</v>
      </c>
      <c r="CL13" s="49">
        <v>-0.56520755570996128</v>
      </c>
      <c r="CM13" s="49">
        <v>11.360633019680176</v>
      </c>
      <c r="CN13" s="69">
        <v>10.731214307766502</v>
      </c>
      <c r="CO13" s="46">
        <v>415927</v>
      </c>
      <c r="CP13" s="46">
        <v>187393.93292035398</v>
      </c>
      <c r="CQ13" s="46">
        <v>22246838.440545939</v>
      </c>
      <c r="CR13" s="49">
        <v>45.054524693120186</v>
      </c>
      <c r="CS13" s="50">
        <v>118.71696214413342</v>
      </c>
      <c r="CT13" s="50">
        <v>53.487363024150731</v>
      </c>
      <c r="CU13" s="49">
        <v>-3.1985247108702493</v>
      </c>
      <c r="CV13" s="49">
        <v>4.6181811158268644</v>
      </c>
      <c r="CW13" s="69">
        <v>1.271942740774149</v>
      </c>
      <c r="CX13" s="46">
        <v>402510</v>
      </c>
      <c r="CY13" s="46">
        <v>177441.76591267754</v>
      </c>
      <c r="CZ13" s="46">
        <v>21379240.185276054</v>
      </c>
      <c r="DA13" s="49">
        <v>44.083815535682973</v>
      </c>
      <c r="DB13" s="50">
        <v>120.48595253384248</v>
      </c>
      <c r="DC13" s="50">
        <v>53.114805061429664</v>
      </c>
      <c r="DD13" s="49">
        <v>1.3238118810523227</v>
      </c>
      <c r="DE13" s="49">
        <v>4.4961067655769993</v>
      </c>
      <c r="DF13" s="69">
        <v>5.8794386421768277</v>
      </c>
      <c r="DG13" s="46">
        <v>1221592</v>
      </c>
      <c r="DH13" s="46">
        <v>594687.37125034083</v>
      </c>
      <c r="DI13" s="46">
        <v>76925910.62355049</v>
      </c>
      <c r="DJ13" s="49">
        <v>48.681341335760287</v>
      </c>
      <c r="DK13" s="50">
        <v>129.35521139756574</v>
      </c>
      <c r="DL13" s="50">
        <v>62.97185199604327</v>
      </c>
      <c r="DM13" s="49">
        <v>1.8872960322411683</v>
      </c>
      <c r="DN13" s="49">
        <v>-1.5965014908164803</v>
      </c>
      <c r="DO13" s="49">
        <v>-3.4192658542584518</v>
      </c>
      <c r="DP13" s="49">
        <v>0.48809851109844943</v>
      </c>
      <c r="DQ13" s="69">
        <v>-2.9478567288851352</v>
      </c>
      <c r="DR13" s="46">
        <v>1235425</v>
      </c>
      <c r="DS13" s="46">
        <v>687093.38653387316</v>
      </c>
      <c r="DT13" s="46">
        <v>105029432.10811216</v>
      </c>
      <c r="DU13" s="49">
        <v>55.615952933919353</v>
      </c>
      <c r="DV13" s="50">
        <v>152.86049053382104</v>
      </c>
      <c r="DW13" s="50">
        <v>85.014818469848151</v>
      </c>
      <c r="DX13" s="49">
        <v>2.7011501897031587</v>
      </c>
      <c r="DY13" s="49">
        <v>-2.8314294420502129</v>
      </c>
      <c r="DZ13" s="49">
        <v>-5.387066864912355</v>
      </c>
      <c r="EA13" s="49">
        <v>7.2602795973952636</v>
      </c>
      <c r="EB13" s="69">
        <v>1.4820966159916358</v>
      </c>
      <c r="EC13" s="46">
        <v>1208099</v>
      </c>
      <c r="ED13" s="46">
        <v>734844.795007215</v>
      </c>
      <c r="EE13" s="46">
        <v>115479183.85156567</v>
      </c>
      <c r="EF13" s="49">
        <v>60.826537809170858</v>
      </c>
      <c r="EG13" s="50">
        <v>157.14771967655</v>
      </c>
      <c r="EH13" s="50">
        <v>95.587517125306519</v>
      </c>
      <c r="EI13" s="49">
        <v>2.122762126718214</v>
      </c>
      <c r="EJ13" s="49">
        <v>-0.21717996078599594</v>
      </c>
      <c r="EK13" s="49">
        <v>-2.2913031715698322</v>
      </c>
      <c r="EL13" s="49">
        <v>2.6816141687326649</v>
      </c>
      <c r="EM13" s="69">
        <v>0.32886708666539494</v>
      </c>
      <c r="EN13" s="46">
        <v>1220587</v>
      </c>
      <c r="EO13" s="46">
        <v>613010.01151631598</v>
      </c>
      <c r="EP13" s="46">
        <v>82917824.272972107</v>
      </c>
      <c r="EQ13" s="49">
        <v>50.222557795250644</v>
      </c>
      <c r="ER13" s="50">
        <v>135.26340959402935</v>
      </c>
      <c r="ES13" s="50">
        <v>67.932744059187996</v>
      </c>
      <c r="ET13" s="49">
        <v>2.1119478776785221</v>
      </c>
      <c r="EU13" s="49">
        <v>1.236470587992377</v>
      </c>
      <c r="EV13" s="49">
        <v>-0.85737008046785368</v>
      </c>
      <c r="EW13" s="49">
        <v>7.7106942781260033</v>
      </c>
      <c r="EX13" s="69">
        <v>6.7872150119211501</v>
      </c>
      <c r="EY13" s="46">
        <v>4885703</v>
      </c>
      <c r="EZ13" s="46">
        <v>2629635.5643077451</v>
      </c>
      <c r="FA13" s="46">
        <v>380352350.8562004</v>
      </c>
      <c r="FB13" s="49">
        <v>53.823074474804237</v>
      </c>
      <c r="FC13" s="50">
        <v>144.64070840034015</v>
      </c>
      <c r="FD13" s="50">
        <v>77.850076203199507</v>
      </c>
      <c r="FE13" s="49">
        <v>2.2065488549179171</v>
      </c>
      <c r="FF13" s="49">
        <v>-0.89627738575254423</v>
      </c>
      <c r="FG13" s="49">
        <v>-3.0358389706269406</v>
      </c>
      <c r="FH13" s="49">
        <v>4.4851065991614139</v>
      </c>
      <c r="FI13" s="69">
        <v>1.3131070145229704</v>
      </c>
      <c r="FK13" s="70">
        <v>389</v>
      </c>
      <c r="FL13" s="71">
        <v>153</v>
      </c>
      <c r="FM13" s="46">
        <v>13417</v>
      </c>
      <c r="FN13" s="71">
        <v>5703</v>
      </c>
    </row>
    <row r="14" spans="2:170" x14ac:dyDescent="0.2">
      <c r="B14" s="74" t="s">
        <v>65</v>
      </c>
      <c r="C14" s="75">
        <v>9037182</v>
      </c>
      <c r="D14" s="75">
        <v>6826024.7891384037</v>
      </c>
      <c r="E14" s="75">
        <v>1208280940.7994366</v>
      </c>
      <c r="F14" s="76">
        <v>75.532669245107641</v>
      </c>
      <c r="G14" s="77">
        <v>177.010921894403</v>
      </c>
      <c r="H14" s="77">
        <v>133.70107416221524</v>
      </c>
      <c r="I14" s="76">
        <v>-1.7519353836821114</v>
      </c>
      <c r="J14" s="76">
        <v>-0.3557476397735625</v>
      </c>
      <c r="K14" s="78">
        <v>-2.101450554677867</v>
      </c>
      <c r="L14" s="75">
        <v>9054356</v>
      </c>
      <c r="M14" s="75">
        <v>6850650.5353908762</v>
      </c>
      <c r="N14" s="75">
        <v>1241243324.8176012</v>
      </c>
      <c r="O14" s="76">
        <v>75.661378185161666</v>
      </c>
      <c r="P14" s="77">
        <v>181.18619807057198</v>
      </c>
      <c r="Q14" s="77">
        <v>137.08797454149155</v>
      </c>
      <c r="R14" s="76">
        <v>-0.34815384177290748</v>
      </c>
      <c r="S14" s="76">
        <v>1.1560384754463713</v>
      </c>
      <c r="T14" s="78">
        <v>0.80385984130882426</v>
      </c>
      <c r="U14" s="75">
        <v>8787360</v>
      </c>
      <c r="V14" s="75">
        <v>6565086.9338657586</v>
      </c>
      <c r="W14" s="75">
        <v>1208947473.9619591</v>
      </c>
      <c r="X14" s="76">
        <v>74.710572161215183</v>
      </c>
      <c r="Y14" s="77">
        <v>184.14797643054021</v>
      </c>
      <c r="Z14" s="77">
        <v>137.57800681455626</v>
      </c>
      <c r="AA14" s="76">
        <v>-2.2305013016645518</v>
      </c>
      <c r="AB14" s="76">
        <v>0.10873089468814898</v>
      </c>
      <c r="AC14" s="78">
        <v>-2.1241956509977338</v>
      </c>
      <c r="AD14" s="75">
        <v>9070755</v>
      </c>
      <c r="AE14" s="75">
        <v>7016703.0362540437</v>
      </c>
      <c r="AF14" s="75">
        <v>1360892409.7665398</v>
      </c>
      <c r="AG14" s="76">
        <v>77.355226067224208</v>
      </c>
      <c r="AH14" s="77">
        <v>193.95040701238935</v>
      </c>
      <c r="AI14" s="77">
        <v>150.03077580273526</v>
      </c>
      <c r="AJ14" s="76">
        <v>-1.1458339965762583</v>
      </c>
      <c r="AK14" s="76">
        <v>1.4314409299261934</v>
      </c>
      <c r="AL14" s="78">
        <v>0.26920499653393343</v>
      </c>
      <c r="AM14" s="75">
        <v>8832990</v>
      </c>
      <c r="AN14" s="75">
        <v>6877404.0721260067</v>
      </c>
      <c r="AO14" s="75">
        <v>1344049934.9118044</v>
      </c>
      <c r="AP14" s="76">
        <v>77.860430863456273</v>
      </c>
      <c r="AQ14" s="77">
        <v>195.42983381756125</v>
      </c>
      <c r="AR14" s="77">
        <v>152.16251064608977</v>
      </c>
      <c r="AS14" s="76">
        <v>-2.4884248227691934</v>
      </c>
      <c r="AT14" s="76">
        <v>0.23724601174231127</v>
      </c>
      <c r="AU14" s="78">
        <v>-2.2570824996741075</v>
      </c>
      <c r="AV14" s="75">
        <v>9134987</v>
      </c>
      <c r="AW14" s="75">
        <v>6474186.5684961444</v>
      </c>
      <c r="AX14" s="75">
        <v>1307644601.254921</v>
      </c>
      <c r="AY14" s="76">
        <v>70.872422352611395</v>
      </c>
      <c r="AZ14" s="77">
        <v>201.97820798338023</v>
      </c>
      <c r="BA14" s="77">
        <v>143.14684862221711</v>
      </c>
      <c r="BB14" s="76">
        <v>-3.1952489391768517</v>
      </c>
      <c r="BC14" s="76">
        <v>-0.87580836612889068</v>
      </c>
      <c r="BD14" s="78">
        <v>-4.0430730477777868</v>
      </c>
      <c r="BE14" s="75">
        <v>9145310</v>
      </c>
      <c r="BF14" s="75">
        <v>6525554.6948554916</v>
      </c>
      <c r="BG14" s="75">
        <v>1282814671.6961308</v>
      </c>
      <c r="BH14" s="76">
        <v>71.354111504754798</v>
      </c>
      <c r="BI14" s="77">
        <v>196.58323800541507</v>
      </c>
      <c r="BJ14" s="77">
        <v>140.27022284604141</v>
      </c>
      <c r="BK14" s="76">
        <v>-2.3235252071501775</v>
      </c>
      <c r="BL14" s="76">
        <v>0.23694792230732201</v>
      </c>
      <c r="BM14" s="78">
        <v>-2.0920828295454847</v>
      </c>
      <c r="BN14" s="75">
        <v>8267196</v>
      </c>
      <c r="BO14" s="75">
        <v>6283766.3607581826</v>
      </c>
      <c r="BP14" s="75">
        <v>1217219078.7923226</v>
      </c>
      <c r="BQ14" s="76">
        <v>76.008435759333423</v>
      </c>
      <c r="BR14" s="77">
        <v>193.70851952640965</v>
      </c>
      <c r="BS14" s="77">
        <v>147.23481562458693</v>
      </c>
      <c r="BT14" s="76">
        <v>-2.2848525059855476</v>
      </c>
      <c r="BU14" s="76">
        <v>8.5908238373839721E-2</v>
      </c>
      <c r="BV14" s="78">
        <v>-2.2009071441490407</v>
      </c>
      <c r="BW14" s="75">
        <v>9167320</v>
      </c>
      <c r="BX14" s="75">
        <v>6882215.234199035</v>
      </c>
      <c r="BY14" s="75">
        <v>1296719251.5781116</v>
      </c>
      <c r="BZ14" s="76">
        <v>75.07336096262631</v>
      </c>
      <c r="CA14" s="77">
        <v>188.41596890699773</v>
      </c>
      <c r="CB14" s="77">
        <v>141.45020044878018</v>
      </c>
      <c r="CC14" s="76">
        <v>-2.2029622332532894</v>
      </c>
      <c r="CD14" s="76">
        <v>-4.5769416330919599</v>
      </c>
      <c r="CE14" s="78">
        <v>-6.6790755707301868</v>
      </c>
      <c r="CF14" s="75">
        <v>8893170</v>
      </c>
      <c r="CG14" s="75">
        <v>6485743.6806355724</v>
      </c>
      <c r="CH14" s="75">
        <v>1164625097.0665431</v>
      </c>
      <c r="CI14" s="76">
        <v>72.92949174069058</v>
      </c>
      <c r="CJ14" s="77">
        <v>179.56693240032811</v>
      </c>
      <c r="CK14" s="77">
        <v>130.95725113390873</v>
      </c>
      <c r="CL14" s="76">
        <v>-0.99320230553691047</v>
      </c>
      <c r="CM14" s="76">
        <v>-2.9725865724237881</v>
      </c>
      <c r="CN14" s="78">
        <v>-3.936265079589305</v>
      </c>
      <c r="CO14" s="75">
        <v>9202970</v>
      </c>
      <c r="CP14" s="75">
        <v>6487014.8664378449</v>
      </c>
      <c r="CQ14" s="75">
        <v>1130555414.3576939</v>
      </c>
      <c r="CR14" s="76">
        <v>70.488275702711675</v>
      </c>
      <c r="CS14" s="77">
        <v>174.2797631321763</v>
      </c>
      <c r="CT14" s="77">
        <v>122.8467999306413</v>
      </c>
      <c r="CU14" s="76">
        <v>-2.1174650550820662</v>
      </c>
      <c r="CV14" s="76">
        <v>-1.0161855589259889</v>
      </c>
      <c r="CW14" s="78">
        <v>-3.1121332399030068</v>
      </c>
      <c r="CX14" s="75">
        <v>8929650</v>
      </c>
      <c r="CY14" s="75">
        <v>6090313.9628362749</v>
      </c>
      <c r="CZ14" s="75">
        <v>1039946196.6009728</v>
      </c>
      <c r="DA14" s="76">
        <v>68.203277427852996</v>
      </c>
      <c r="DB14" s="77">
        <v>170.75411923701009</v>
      </c>
      <c r="DC14" s="77">
        <v>116.4599056627049</v>
      </c>
      <c r="DD14" s="76">
        <v>-2.3438580884658768</v>
      </c>
      <c r="DE14" s="76">
        <v>-1.7342913989781574</v>
      </c>
      <c r="DF14" s="78">
        <v>-4.0375001582115164</v>
      </c>
      <c r="DG14" s="75">
        <v>26878898</v>
      </c>
      <c r="DH14" s="75">
        <v>20241762.258395039</v>
      </c>
      <c r="DI14" s="75">
        <v>3658471739.5789971</v>
      </c>
      <c r="DJ14" s="76">
        <v>75.307262442065294</v>
      </c>
      <c r="DK14" s="77">
        <v>180.738796003875</v>
      </c>
      <c r="DL14" s="77">
        <v>136.10943944126717</v>
      </c>
      <c r="DM14" s="76">
        <v>2.933033916638057</v>
      </c>
      <c r="DN14" s="76">
        <v>1.4522862291947924</v>
      </c>
      <c r="DO14" s="76">
        <v>-1.4385543990109837</v>
      </c>
      <c r="DP14" s="76">
        <v>0.30052346079052067</v>
      </c>
      <c r="DQ14" s="78">
        <v>-1.1423541316857251</v>
      </c>
      <c r="DR14" s="75">
        <v>27038732</v>
      </c>
      <c r="DS14" s="75">
        <v>20368293.676876195</v>
      </c>
      <c r="DT14" s="75">
        <v>4012586945.9332652</v>
      </c>
      <c r="DU14" s="76">
        <v>75.33006235971493</v>
      </c>
      <c r="DV14" s="77">
        <v>197.00162466179935</v>
      </c>
      <c r="DW14" s="77">
        <v>148.40144670738499</v>
      </c>
      <c r="DX14" s="76">
        <v>2.8336408345371722</v>
      </c>
      <c r="DY14" s="76">
        <v>0.50825141109797178</v>
      </c>
      <c r="DZ14" s="76">
        <v>-2.2613119642246557</v>
      </c>
      <c r="EA14" s="76">
        <v>0.25632283481333729</v>
      </c>
      <c r="EB14" s="78">
        <v>-2.0107853883419926</v>
      </c>
      <c r="EC14" s="75">
        <v>26579826</v>
      </c>
      <c r="ED14" s="75">
        <v>19691536.28981271</v>
      </c>
      <c r="EE14" s="75">
        <v>3796753002.066565</v>
      </c>
      <c r="EF14" s="76">
        <v>74.084519175606005</v>
      </c>
      <c r="EG14" s="77">
        <v>192.81141634595525</v>
      </c>
      <c r="EH14" s="77">
        <v>142.84341071557674</v>
      </c>
      <c r="EI14" s="76">
        <v>3.0698137367367999</v>
      </c>
      <c r="EJ14" s="76">
        <v>0.7317507893612778</v>
      </c>
      <c r="EK14" s="76">
        <v>-2.2684264796940976</v>
      </c>
      <c r="EL14" s="76">
        <v>-1.5078144064068604</v>
      </c>
      <c r="EM14" s="78">
        <v>-3.7420372248413827</v>
      </c>
      <c r="EN14" s="75">
        <v>27025790</v>
      </c>
      <c r="EO14" s="75">
        <v>19063072.509909693</v>
      </c>
      <c r="EP14" s="75">
        <v>3335126708.0252099</v>
      </c>
      <c r="EQ14" s="76">
        <v>70.536596746698962</v>
      </c>
      <c r="ER14" s="77">
        <v>174.95221225704759</v>
      </c>
      <c r="ES14" s="77">
        <v>123.40533645918249</v>
      </c>
      <c r="ET14" s="76">
        <v>2.66201957810999</v>
      </c>
      <c r="EU14" s="76">
        <v>0.80523923215727422</v>
      </c>
      <c r="EV14" s="76">
        <v>-1.8086341507630206</v>
      </c>
      <c r="EW14" s="76">
        <v>-1.9113083926298666</v>
      </c>
      <c r="EX14" s="78">
        <v>-3.6853739670773837</v>
      </c>
      <c r="EY14" s="75">
        <v>107523246</v>
      </c>
      <c r="EZ14" s="75">
        <v>79364664.734993637</v>
      </c>
      <c r="FA14" s="75">
        <v>14802938395.604036</v>
      </c>
      <c r="FB14" s="76">
        <v>73.811633937273086</v>
      </c>
      <c r="FC14" s="77">
        <v>186.51799821787813</v>
      </c>
      <c r="FD14" s="77">
        <v>137.67198207170975</v>
      </c>
      <c r="FE14" s="76">
        <v>2.8735183113400784</v>
      </c>
      <c r="FF14" s="76">
        <v>0.87457052423429316</v>
      </c>
      <c r="FG14" s="76">
        <v>-1.9431121049598972</v>
      </c>
      <c r="FH14" s="76">
        <v>-0.69440513310256946</v>
      </c>
      <c r="FI14" s="78">
        <v>-2.6240241678636878</v>
      </c>
      <c r="FK14" s="79">
        <v>5637</v>
      </c>
      <c r="FL14" s="80">
        <v>1844</v>
      </c>
      <c r="FM14" s="75">
        <v>297655</v>
      </c>
      <c r="FN14" s="80">
        <v>175117</v>
      </c>
    </row>
    <row r="15" spans="2:170" x14ac:dyDescent="0.2">
      <c r="B15" s="72" t="s">
        <v>66</v>
      </c>
      <c r="K15" s="69"/>
      <c r="T15" s="69"/>
      <c r="AC15" s="69"/>
      <c r="AL15" s="69"/>
      <c r="AU15" s="69"/>
      <c r="BD15" s="69"/>
      <c r="BM15" s="69"/>
      <c r="BV15" s="69"/>
      <c r="CE15" s="69"/>
      <c r="CN15" s="69"/>
      <c r="CW15" s="69"/>
      <c r="DF15" s="69"/>
      <c r="DQ15" s="69"/>
      <c r="EB15" s="69"/>
      <c r="EM15" s="69"/>
      <c r="EX15" s="69"/>
      <c r="FI15" s="69"/>
      <c r="FK15" s="70"/>
      <c r="FL15" s="71"/>
      <c r="FN15" s="71"/>
    </row>
    <row r="16" spans="2:170" x14ac:dyDescent="0.2">
      <c r="B16" s="73" t="s">
        <v>67</v>
      </c>
      <c r="C16" s="46">
        <v>1853738</v>
      </c>
      <c r="D16" s="46">
        <v>1470586.1462371112</v>
      </c>
      <c r="E16" s="46">
        <v>354354378.11352658</v>
      </c>
      <c r="F16" s="49">
        <v>79.330851837590387</v>
      </c>
      <c r="G16" s="50">
        <v>240.96131941691226</v>
      </c>
      <c r="H16" s="50">
        <v>191.15666729253357</v>
      </c>
      <c r="I16" s="49">
        <v>-4.1594165529633651</v>
      </c>
      <c r="J16" s="49">
        <v>0.25876197487455316</v>
      </c>
      <c r="K16" s="69">
        <v>-3.9114175665045186</v>
      </c>
      <c r="L16" s="46">
        <v>1858791</v>
      </c>
      <c r="M16" s="46">
        <v>1524392.3741455784</v>
      </c>
      <c r="N16" s="46">
        <v>381457359.49289513</v>
      </c>
      <c r="O16" s="49">
        <v>82.009885680831161</v>
      </c>
      <c r="P16" s="50">
        <v>250.2356781381184</v>
      </c>
      <c r="Q16" s="50">
        <v>205.21799357372353</v>
      </c>
      <c r="R16" s="49">
        <v>-1.0455334368487434</v>
      </c>
      <c r="S16" s="49">
        <v>2.0874123944455714</v>
      </c>
      <c r="T16" s="69">
        <v>1.0200543630479748</v>
      </c>
      <c r="U16" s="46">
        <v>1811400</v>
      </c>
      <c r="V16" s="46">
        <v>1449751.6810966812</v>
      </c>
      <c r="W16" s="46">
        <v>368242795.65277493</v>
      </c>
      <c r="X16" s="49">
        <v>80.034872534872534</v>
      </c>
      <c r="Y16" s="50">
        <v>254.00404804098142</v>
      </c>
      <c r="Z16" s="50">
        <v>203.29181608301587</v>
      </c>
      <c r="AA16" s="49">
        <v>-2.4001235511274803</v>
      </c>
      <c r="AB16" s="49">
        <v>1.1620497619638539</v>
      </c>
      <c r="AC16" s="69">
        <v>-1.2659644191763417</v>
      </c>
      <c r="AD16" s="46">
        <v>1866479</v>
      </c>
      <c r="AE16" s="46">
        <v>1532956.1853271166</v>
      </c>
      <c r="AF16" s="46">
        <v>417498028.20187199</v>
      </c>
      <c r="AG16" s="49">
        <v>82.130909875070486</v>
      </c>
      <c r="AH16" s="50">
        <v>272.34831118984806</v>
      </c>
      <c r="AI16" s="50">
        <v>223.68214600961059</v>
      </c>
      <c r="AJ16" s="49">
        <v>-0.67193214424087322</v>
      </c>
      <c r="AK16" s="49">
        <v>1.8220130796508756</v>
      </c>
      <c r="AL16" s="69">
        <v>1.137838243855555</v>
      </c>
      <c r="AM16" s="46">
        <v>1816860</v>
      </c>
      <c r="AN16" s="46">
        <v>1519102.9050001055</v>
      </c>
      <c r="AO16" s="46">
        <v>417075159.7636205</v>
      </c>
      <c r="AP16" s="49">
        <v>83.611445295735805</v>
      </c>
      <c r="AQ16" s="50">
        <v>274.5535923806238</v>
      </c>
      <c r="AR16" s="50">
        <v>229.55822670080275</v>
      </c>
      <c r="AS16" s="49">
        <v>-0.83414504902588793</v>
      </c>
      <c r="AT16" s="49">
        <v>-2.8836893352776238E-2</v>
      </c>
      <c r="AU16" s="69">
        <v>-0.86274140086046913</v>
      </c>
      <c r="AV16" s="46">
        <v>1876368</v>
      </c>
      <c r="AW16" s="46">
        <v>1459517.3447787387</v>
      </c>
      <c r="AX16" s="46">
        <v>419949321.46138674</v>
      </c>
      <c r="AY16" s="49">
        <v>77.784173721718687</v>
      </c>
      <c r="AZ16" s="50">
        <v>287.73164153458595</v>
      </c>
      <c r="BA16" s="50">
        <v>223.80967990361523</v>
      </c>
      <c r="BB16" s="49">
        <v>-2.2046353630065996</v>
      </c>
      <c r="BC16" s="49">
        <v>3.2448328573202193E-2</v>
      </c>
      <c r="BD16" s="69">
        <v>-2.1729024017598264</v>
      </c>
      <c r="BE16" s="46">
        <v>1871966</v>
      </c>
      <c r="BF16" s="46">
        <v>1464823.8270838207</v>
      </c>
      <c r="BG16" s="46">
        <v>401651891.0300594</v>
      </c>
      <c r="BH16" s="49">
        <v>78.250557279556404</v>
      </c>
      <c r="BI16" s="50">
        <v>274.1980868987298</v>
      </c>
      <c r="BJ16" s="50">
        <v>214.56153104813839</v>
      </c>
      <c r="BK16" s="49">
        <v>-0.92750886319370562</v>
      </c>
      <c r="BL16" s="49">
        <v>0.31640931963385782</v>
      </c>
      <c r="BM16" s="69">
        <v>-0.61403426804342265</v>
      </c>
      <c r="BN16" s="46">
        <v>1690696</v>
      </c>
      <c r="BO16" s="46">
        <v>1390891.0064157036</v>
      </c>
      <c r="BP16" s="46">
        <v>383577795.52800846</v>
      </c>
      <c r="BQ16" s="49">
        <v>82.26736245993979</v>
      </c>
      <c r="BR16" s="50">
        <v>275.7784713242774</v>
      </c>
      <c r="BS16" s="50">
        <v>226.87567459082439</v>
      </c>
      <c r="BT16" s="49">
        <v>-1.636138992989661</v>
      </c>
      <c r="BU16" s="49">
        <v>-0.26121079357668248</v>
      </c>
      <c r="BV16" s="69">
        <v>-1.8930760149187376</v>
      </c>
      <c r="BW16" s="46">
        <v>1869889</v>
      </c>
      <c r="BX16" s="46">
        <v>1507367.5591986203</v>
      </c>
      <c r="BY16" s="46">
        <v>398383089.23152459</v>
      </c>
      <c r="BZ16" s="49">
        <v>80.612675896730792</v>
      </c>
      <c r="CA16" s="50">
        <v>264.29060835256513</v>
      </c>
      <c r="CB16" s="50">
        <v>213.05173153675142</v>
      </c>
      <c r="CC16" s="49">
        <v>-1.4260506688063819</v>
      </c>
      <c r="CD16" s="49">
        <v>-4.2126655764610357</v>
      </c>
      <c r="CE16" s="69">
        <v>-5.5786414996397191</v>
      </c>
      <c r="CF16" s="46">
        <v>1823700</v>
      </c>
      <c r="CG16" s="46">
        <v>1425849.0159337157</v>
      </c>
      <c r="CH16" s="46">
        <v>356132076.9378463</v>
      </c>
      <c r="CI16" s="49">
        <v>78.184406203526663</v>
      </c>
      <c r="CJ16" s="50">
        <v>249.76843477682914</v>
      </c>
      <c r="CK16" s="50">
        <v>195.27996761410665</v>
      </c>
      <c r="CL16" s="49">
        <v>-1.1552055713848297</v>
      </c>
      <c r="CM16" s="49">
        <v>-3.3615143138825219</v>
      </c>
      <c r="CN16" s="69">
        <v>-4.4778874846304824</v>
      </c>
      <c r="CO16" s="46">
        <v>1884428</v>
      </c>
      <c r="CP16" s="46">
        <v>1448752.8457755924</v>
      </c>
      <c r="CQ16" s="46">
        <v>348509281.39516747</v>
      </c>
      <c r="CR16" s="49">
        <v>76.880244072768619</v>
      </c>
      <c r="CS16" s="50">
        <v>240.55813412990568</v>
      </c>
      <c r="CT16" s="50">
        <v>184.94168065596961</v>
      </c>
      <c r="CU16" s="49">
        <v>-1.2053979499617653</v>
      </c>
      <c r="CV16" s="49">
        <v>-0.72267810317912917</v>
      </c>
      <c r="CW16" s="69">
        <v>-1.9193649061003506</v>
      </c>
      <c r="CX16" s="46">
        <v>1829670</v>
      </c>
      <c r="CY16" s="46">
        <v>1362842.80900251</v>
      </c>
      <c r="CZ16" s="46">
        <v>317299579.05111533</v>
      </c>
      <c r="DA16" s="49">
        <v>74.485716495461475</v>
      </c>
      <c r="DB16" s="50">
        <v>232.82184633116478</v>
      </c>
      <c r="DC16" s="50">
        <v>173.41902039773038</v>
      </c>
      <c r="DD16" s="49">
        <v>-2.6076943562542394</v>
      </c>
      <c r="DE16" s="49">
        <v>-1.6653661204383337</v>
      </c>
      <c r="DF16" s="69">
        <v>-4.2296328183589322</v>
      </c>
      <c r="DG16" s="46">
        <v>5523929</v>
      </c>
      <c r="DH16" s="46">
        <v>4444730.2014793707</v>
      </c>
      <c r="DI16" s="46">
        <v>1104054533.2591968</v>
      </c>
      <c r="DJ16" s="49">
        <v>80.463202939056075</v>
      </c>
      <c r="DK16" s="50">
        <v>248.39629926057751</v>
      </c>
      <c r="DL16" s="50">
        <v>199.86761836714351</v>
      </c>
      <c r="DM16" s="49">
        <v>6.3296809144624087</v>
      </c>
      <c r="DN16" s="49">
        <v>3.633628626516145</v>
      </c>
      <c r="DO16" s="49">
        <v>-2.5355594644501189</v>
      </c>
      <c r="DP16" s="49">
        <v>1.2035199905999929</v>
      </c>
      <c r="DQ16" s="69">
        <v>-1.3625554388783332</v>
      </c>
      <c r="DR16" s="46">
        <v>5559707</v>
      </c>
      <c r="DS16" s="46">
        <v>4511576.4351059608</v>
      </c>
      <c r="DT16" s="46">
        <v>1254522509.4268792</v>
      </c>
      <c r="DU16" s="49">
        <v>81.147737373677444</v>
      </c>
      <c r="DV16" s="50">
        <v>278.06743994517183</v>
      </c>
      <c r="DW16" s="50">
        <v>225.64543588841627</v>
      </c>
      <c r="DX16" s="49">
        <v>4.7787666323856195</v>
      </c>
      <c r="DY16" s="49">
        <v>3.4969971897791177</v>
      </c>
      <c r="DZ16" s="49">
        <v>-1.2233102982625925</v>
      </c>
      <c r="EA16" s="49">
        <v>0.5809224033842656</v>
      </c>
      <c r="EB16" s="69">
        <v>-0.64949437846384117</v>
      </c>
      <c r="EC16" s="46">
        <v>5432551</v>
      </c>
      <c r="ED16" s="46">
        <v>4363082.3926981445</v>
      </c>
      <c r="EE16" s="46">
        <v>1183612775.7895925</v>
      </c>
      <c r="EF16" s="49">
        <v>80.31369411346796</v>
      </c>
      <c r="EG16" s="50">
        <v>271.27903377906239</v>
      </c>
      <c r="EH16" s="50">
        <v>217.87421338328761</v>
      </c>
      <c r="EI16" s="49">
        <v>4.2604858291514383</v>
      </c>
      <c r="EJ16" s="49">
        <v>2.8778006733958397</v>
      </c>
      <c r="EK16" s="49">
        <v>-1.3261833040192843</v>
      </c>
      <c r="EL16" s="49">
        <v>-1.4387532882909908</v>
      </c>
      <c r="EM16" s="69">
        <v>-2.7458560864149315</v>
      </c>
      <c r="EN16" s="46">
        <v>5537798</v>
      </c>
      <c r="EO16" s="46">
        <v>4237444.6707118182</v>
      </c>
      <c r="EP16" s="46">
        <v>1021940937.3841292</v>
      </c>
      <c r="EQ16" s="49">
        <v>76.518585017218356</v>
      </c>
      <c r="ER16" s="50">
        <v>241.16915188239156</v>
      </c>
      <c r="ES16" s="50">
        <v>184.53922251843227</v>
      </c>
      <c r="ET16" s="49">
        <v>3.549688647750302</v>
      </c>
      <c r="EU16" s="49">
        <v>1.8501583592284541</v>
      </c>
      <c r="EV16" s="49">
        <v>-1.6412703029008784</v>
      </c>
      <c r="EW16" s="49">
        <v>-1.9234795050286764</v>
      </c>
      <c r="EX16" s="69">
        <v>-3.5331803100311343</v>
      </c>
      <c r="EY16" s="46">
        <v>22053985</v>
      </c>
      <c r="EZ16" s="46">
        <v>17556833.699995294</v>
      </c>
      <c r="FA16" s="46">
        <v>4564130755.8597975</v>
      </c>
      <c r="FB16" s="49">
        <v>79.608441286213335</v>
      </c>
      <c r="FC16" s="50">
        <v>259.96320486085261</v>
      </c>
      <c r="FD16" s="50">
        <v>206.95265530741031</v>
      </c>
      <c r="FE16" s="49">
        <v>4.721005037428502</v>
      </c>
      <c r="FF16" s="49">
        <v>2.9754778458184314</v>
      </c>
      <c r="FG16" s="49">
        <v>-1.6668357899985764</v>
      </c>
      <c r="FH16" s="49">
        <v>-0.35770230474475673</v>
      </c>
      <c r="FI16" s="69">
        <v>-2.0185757847061976</v>
      </c>
      <c r="FK16" s="70">
        <v>638</v>
      </c>
      <c r="FL16" s="71">
        <v>302</v>
      </c>
      <c r="FM16" s="46">
        <v>60989</v>
      </c>
      <c r="FN16" s="71">
        <v>47409</v>
      </c>
    </row>
    <row r="17" spans="2:170" x14ac:dyDescent="0.2">
      <c r="B17" s="73" t="s">
        <v>68</v>
      </c>
      <c r="C17" s="46">
        <v>3804382</v>
      </c>
      <c r="D17" s="46">
        <v>2888932.1287973858</v>
      </c>
      <c r="E17" s="46">
        <v>464943588.1155799</v>
      </c>
      <c r="F17" s="49">
        <v>75.936962397503351</v>
      </c>
      <c r="G17" s="50">
        <v>160.93960238142671</v>
      </c>
      <c r="H17" s="50">
        <v>122.21264534307541</v>
      </c>
      <c r="I17" s="49">
        <v>-1.2348400232353891</v>
      </c>
      <c r="J17" s="49">
        <v>6.2321349624001918E-2</v>
      </c>
      <c r="K17" s="69">
        <v>-1.1732882425795648</v>
      </c>
      <c r="L17" s="46">
        <v>3814085</v>
      </c>
      <c r="M17" s="46">
        <v>2871358.7075276049</v>
      </c>
      <c r="N17" s="46">
        <v>464610620.99989337</v>
      </c>
      <c r="O17" s="49">
        <v>75.28302876122595</v>
      </c>
      <c r="P17" s="50">
        <v>161.80863079971928</v>
      </c>
      <c r="Q17" s="50">
        <v>121.81443806309859</v>
      </c>
      <c r="R17" s="49">
        <v>-0.78859743160841189</v>
      </c>
      <c r="S17" s="49">
        <v>0.81747173856710376</v>
      </c>
      <c r="T17" s="69">
        <v>2.2427745824227064E-2</v>
      </c>
      <c r="U17" s="46">
        <v>3702180</v>
      </c>
      <c r="V17" s="46">
        <v>2761412.5508106058</v>
      </c>
      <c r="W17" s="46">
        <v>454531010.24890542</v>
      </c>
      <c r="X17" s="49">
        <v>74.588824714373857</v>
      </c>
      <c r="Y17" s="50">
        <v>164.60090692188641</v>
      </c>
      <c r="Z17" s="50">
        <v>122.7738819422355</v>
      </c>
      <c r="AA17" s="49">
        <v>-2.0449459404080721</v>
      </c>
      <c r="AB17" s="49">
        <v>-0.54404194648383619</v>
      </c>
      <c r="AC17" s="69">
        <v>-2.5778625231931702</v>
      </c>
      <c r="AD17" s="46">
        <v>3818425</v>
      </c>
      <c r="AE17" s="46">
        <v>2961953.420428616</v>
      </c>
      <c r="AF17" s="46">
        <v>507687459.88836622</v>
      </c>
      <c r="AG17" s="49">
        <v>77.570030062882367</v>
      </c>
      <c r="AH17" s="50">
        <v>171.40291821837636</v>
      </c>
      <c r="AI17" s="50">
        <v>132.95729519065222</v>
      </c>
      <c r="AJ17" s="49">
        <v>-1.3400610901293344</v>
      </c>
      <c r="AK17" s="49">
        <v>1.1221359787580774</v>
      </c>
      <c r="AL17" s="69">
        <v>-0.23296241900093601</v>
      </c>
      <c r="AM17" s="46">
        <v>3726120</v>
      </c>
      <c r="AN17" s="46">
        <v>2899245.3919272991</v>
      </c>
      <c r="AO17" s="46">
        <v>499133732.70117009</v>
      </c>
      <c r="AP17" s="49">
        <v>77.808696228980793</v>
      </c>
      <c r="AQ17" s="50">
        <v>172.1598779085638</v>
      </c>
      <c r="AR17" s="50">
        <v>133.95535643005863</v>
      </c>
      <c r="AS17" s="49">
        <v>-3.04654665093872</v>
      </c>
      <c r="AT17" s="49">
        <v>0.16756043539943041</v>
      </c>
      <c r="AU17" s="69">
        <v>-2.8840910223722491</v>
      </c>
      <c r="AV17" s="46">
        <v>3858167</v>
      </c>
      <c r="AW17" s="46">
        <v>2696403.4775276571</v>
      </c>
      <c r="AX17" s="46">
        <v>468689460.50884074</v>
      </c>
      <c r="AY17" s="49">
        <v>69.888200213408524</v>
      </c>
      <c r="AZ17" s="50">
        <v>173.8202255022249</v>
      </c>
      <c r="BA17" s="50">
        <v>121.4798272103931</v>
      </c>
      <c r="BB17" s="49">
        <v>-3.699290453831928</v>
      </c>
      <c r="BC17" s="49">
        <v>-1.4368286030513897</v>
      </c>
      <c r="BD17" s="69">
        <v>-5.0829665935327109</v>
      </c>
      <c r="BE17" s="46">
        <v>3870009</v>
      </c>
      <c r="BF17" s="46">
        <v>2723496.8329877784</v>
      </c>
      <c r="BG17" s="46">
        <v>469192239.04058951</v>
      </c>
      <c r="BH17" s="49">
        <v>70.374431506174233</v>
      </c>
      <c r="BI17" s="50">
        <v>172.27566904341433</v>
      </c>
      <c r="BJ17" s="50">
        <v>121.23802271276101</v>
      </c>
      <c r="BK17" s="49">
        <v>-2.9011050526129316</v>
      </c>
      <c r="BL17" s="49">
        <v>0.32523162378531373</v>
      </c>
      <c r="BM17" s="69">
        <v>-2.5853087398979486</v>
      </c>
      <c r="BN17" s="46">
        <v>3501260</v>
      </c>
      <c r="BO17" s="46">
        <v>2651311.9231855101</v>
      </c>
      <c r="BP17" s="46">
        <v>449904491.60352439</v>
      </c>
      <c r="BQ17" s="49">
        <v>75.724508410843811</v>
      </c>
      <c r="BR17" s="50">
        <v>169.69127158111638</v>
      </c>
      <c r="BS17" s="50">
        <v>128.4978812209103</v>
      </c>
      <c r="BT17" s="49">
        <v>-2.2524721354030519</v>
      </c>
      <c r="BU17" s="49">
        <v>0.84046374020408576</v>
      </c>
      <c r="BV17" s="69">
        <v>-1.4309396067552296</v>
      </c>
      <c r="BW17" s="46">
        <v>3893104</v>
      </c>
      <c r="BX17" s="46">
        <v>2908341.608894363</v>
      </c>
      <c r="BY17" s="46">
        <v>487956454.88336593</v>
      </c>
      <c r="BZ17" s="49">
        <v>74.704955451854445</v>
      </c>
      <c r="CA17" s="50">
        <v>167.77824633498528</v>
      </c>
      <c r="CB17" s="50">
        <v>125.33866418245336</v>
      </c>
      <c r="CC17" s="49">
        <v>-2.5918972505652902</v>
      </c>
      <c r="CD17" s="49">
        <v>-4.2565388047378008</v>
      </c>
      <c r="CE17" s="69">
        <v>-6.7381109430538473</v>
      </c>
      <c r="CF17" s="46">
        <v>3772230</v>
      </c>
      <c r="CG17" s="46">
        <v>2734652.4982339791</v>
      </c>
      <c r="CH17" s="46">
        <v>437666168.00546551</v>
      </c>
      <c r="CI17" s="49">
        <v>72.49432028890017</v>
      </c>
      <c r="CJ17" s="50">
        <v>160.04452788356383</v>
      </c>
      <c r="CK17" s="50">
        <v>116.0231926487689</v>
      </c>
      <c r="CL17" s="49">
        <v>-0.95742450166212956</v>
      </c>
      <c r="CM17" s="49">
        <v>-2.9321874935863557</v>
      </c>
      <c r="CN17" s="69">
        <v>-3.8615385137502165</v>
      </c>
      <c r="CO17" s="46">
        <v>3910247</v>
      </c>
      <c r="CP17" s="46">
        <v>2752423.2958850497</v>
      </c>
      <c r="CQ17" s="46">
        <v>431510746.37059784</v>
      </c>
      <c r="CR17" s="49">
        <v>70.390011062857397</v>
      </c>
      <c r="CS17" s="50">
        <v>156.77484891794026</v>
      </c>
      <c r="CT17" s="50">
        <v>110.35383349711613</v>
      </c>
      <c r="CU17" s="49">
        <v>-2.3587306089488393</v>
      </c>
      <c r="CV17" s="49">
        <v>-0.94721239341336139</v>
      </c>
      <c r="CW17" s="69">
        <v>-3.2836008137070025</v>
      </c>
      <c r="CX17" s="46">
        <v>3804000</v>
      </c>
      <c r="CY17" s="46">
        <v>2575422.576589549</v>
      </c>
      <c r="CZ17" s="46">
        <v>397848457.00149876</v>
      </c>
      <c r="DA17" s="49">
        <v>67.703012002879831</v>
      </c>
      <c r="DB17" s="50">
        <v>154.47890401284806</v>
      </c>
      <c r="DC17" s="50">
        <v>104.58687092573574</v>
      </c>
      <c r="DD17" s="49">
        <v>-2.3041820266294648</v>
      </c>
      <c r="DE17" s="49">
        <v>-1.1933527284335059</v>
      </c>
      <c r="DF17" s="69">
        <v>-3.4700377359801133</v>
      </c>
      <c r="DG17" s="46">
        <v>11320647</v>
      </c>
      <c r="DH17" s="46">
        <v>8521703.3871355969</v>
      </c>
      <c r="DI17" s="46">
        <v>1384085219.3643787</v>
      </c>
      <c r="DJ17" s="49">
        <v>75.275762835247818</v>
      </c>
      <c r="DK17" s="50">
        <v>162.41884474104089</v>
      </c>
      <c r="DL17" s="50">
        <v>122.2620243670153</v>
      </c>
      <c r="DM17" s="49">
        <v>3.2441432133304282</v>
      </c>
      <c r="DN17" s="49">
        <v>1.8507729827029025</v>
      </c>
      <c r="DO17" s="49">
        <v>-1.3495876737031414</v>
      </c>
      <c r="DP17" s="49">
        <v>0.10714343023063562</v>
      </c>
      <c r="DQ17" s="69">
        <v>-1.2438902380000811</v>
      </c>
      <c r="DR17" s="46">
        <v>11402712</v>
      </c>
      <c r="DS17" s="46">
        <v>8557602.2898835726</v>
      </c>
      <c r="DT17" s="46">
        <v>1475510653.098377</v>
      </c>
      <c r="DU17" s="49">
        <v>75.048833030980461</v>
      </c>
      <c r="DV17" s="50">
        <v>172.42103607019246</v>
      </c>
      <c r="DW17" s="50">
        <v>129.39997547060531</v>
      </c>
      <c r="DX17" s="49">
        <v>3.7785048837561286</v>
      </c>
      <c r="DY17" s="49">
        <v>0.9959542891175075</v>
      </c>
      <c r="DZ17" s="49">
        <v>-2.681239817200487</v>
      </c>
      <c r="EA17" s="49">
        <v>-3.2567342778687267E-2</v>
      </c>
      <c r="EB17" s="69">
        <v>-2.7129339514171877</v>
      </c>
      <c r="EC17" s="46">
        <v>11264373</v>
      </c>
      <c r="ED17" s="46">
        <v>8283150.3650676515</v>
      </c>
      <c r="EE17" s="46">
        <v>1407053185.5274799</v>
      </c>
      <c r="EF17" s="49">
        <v>73.534056134927809</v>
      </c>
      <c r="EG17" s="50">
        <v>169.86932791434216</v>
      </c>
      <c r="EH17" s="50">
        <v>124.91180694455696</v>
      </c>
      <c r="EI17" s="49">
        <v>4.3359777700590483</v>
      </c>
      <c r="EJ17" s="49">
        <v>1.6378696090220948</v>
      </c>
      <c r="EK17" s="49">
        <v>-2.5859806163729848</v>
      </c>
      <c r="EL17" s="49">
        <v>-1.1559654073928278</v>
      </c>
      <c r="EM17" s="69">
        <v>-3.712052982398657</v>
      </c>
      <c r="EN17" s="46">
        <v>11486477</v>
      </c>
      <c r="EO17" s="46">
        <v>8062498.3707085773</v>
      </c>
      <c r="EP17" s="46">
        <v>1267025371.377562</v>
      </c>
      <c r="EQ17" s="49">
        <v>70.191220255858937</v>
      </c>
      <c r="ER17" s="50">
        <v>157.15046541661613</v>
      </c>
      <c r="ES17" s="50">
        <v>110.30582931368444</v>
      </c>
      <c r="ET17" s="49">
        <v>3.6527270697717396</v>
      </c>
      <c r="EU17" s="49">
        <v>1.7161710280559135</v>
      </c>
      <c r="EV17" s="49">
        <v>-1.8683117139911551</v>
      </c>
      <c r="EW17" s="49">
        <v>-1.7014615315497368</v>
      </c>
      <c r="EX17" s="69">
        <v>-3.537984640437895</v>
      </c>
      <c r="EY17" s="46">
        <v>45474209</v>
      </c>
      <c r="EZ17" s="46">
        <v>33424954.412795398</v>
      </c>
      <c r="FA17" s="46">
        <v>5533674429.3677979</v>
      </c>
      <c r="FB17" s="49">
        <v>73.50310241305219</v>
      </c>
      <c r="FC17" s="50">
        <v>165.55518254497463</v>
      </c>
      <c r="FD17" s="50">
        <v>121.68819537614822</v>
      </c>
      <c r="FE17" s="49">
        <v>3.7503406024934418</v>
      </c>
      <c r="FF17" s="49">
        <v>1.5456019558321821</v>
      </c>
      <c r="FG17" s="49">
        <v>-2.125042321652169</v>
      </c>
      <c r="FH17" s="49">
        <v>-0.67884922730059261</v>
      </c>
      <c r="FI17" s="69">
        <v>-2.7894657155724154</v>
      </c>
      <c r="FK17" s="70">
        <v>1849</v>
      </c>
      <c r="FL17" s="71">
        <v>931</v>
      </c>
      <c r="FM17" s="46">
        <v>126800</v>
      </c>
      <c r="FN17" s="71">
        <v>93061</v>
      </c>
    </row>
    <row r="18" spans="2:170" x14ac:dyDescent="0.2">
      <c r="B18" s="73" t="s">
        <v>69</v>
      </c>
      <c r="C18" s="46">
        <v>3379062</v>
      </c>
      <c r="D18" s="46">
        <v>2336485.3987245127</v>
      </c>
      <c r="E18" s="46">
        <v>282858525.10138291</v>
      </c>
      <c r="F18" s="49">
        <v>69.145975975714933</v>
      </c>
      <c r="G18" s="50">
        <v>121.06154194492093</v>
      </c>
      <c r="H18" s="50">
        <v>83.709184709065084</v>
      </c>
      <c r="I18" s="49">
        <v>0.56809088070063696</v>
      </c>
      <c r="J18" s="49">
        <v>-1.341988934601825</v>
      </c>
      <c r="K18" s="69">
        <v>-0.78152177065867257</v>
      </c>
      <c r="L18" s="46">
        <v>3381480</v>
      </c>
      <c r="M18" s="46">
        <v>2291044.750112969</v>
      </c>
      <c r="N18" s="46">
        <v>278459074.44972485</v>
      </c>
      <c r="O18" s="49">
        <v>67.752722184161044</v>
      </c>
      <c r="P18" s="50">
        <v>121.54239869648741</v>
      </c>
      <c r="Q18" s="50">
        <v>82.348283724796488</v>
      </c>
      <c r="R18" s="49">
        <v>2.0582431831930079</v>
      </c>
      <c r="S18" s="49">
        <v>0.66146890481957255</v>
      </c>
      <c r="T18" s="69">
        <v>2.7333267266549708</v>
      </c>
      <c r="U18" s="46">
        <v>3273780</v>
      </c>
      <c r="V18" s="46">
        <v>2211196.5396654718</v>
      </c>
      <c r="W18" s="46">
        <v>277424191.18681979</v>
      </c>
      <c r="X18" s="49">
        <v>67.542612504978095</v>
      </c>
      <c r="Y18" s="50">
        <v>125.46337976306296</v>
      </c>
      <c r="Z18" s="50">
        <v>84.741244429014714</v>
      </c>
      <c r="AA18" s="49">
        <v>-2.6026527324308804</v>
      </c>
      <c r="AB18" s="49">
        <v>-1.0360117189831102</v>
      </c>
      <c r="AC18" s="69">
        <v>-3.6117006641015723</v>
      </c>
      <c r="AD18" s="46">
        <v>3385851</v>
      </c>
      <c r="AE18" s="46">
        <v>2371852.06696857</v>
      </c>
      <c r="AF18" s="46">
        <v>311694994.97788388</v>
      </c>
      <c r="AG18" s="49">
        <v>70.051873722989285</v>
      </c>
      <c r="AH18" s="50">
        <v>131.4141802175111</v>
      </c>
      <c r="AI18" s="50">
        <v>92.058095580072433</v>
      </c>
      <c r="AJ18" s="49">
        <v>-1.4524001577509462</v>
      </c>
      <c r="AK18" s="49">
        <v>1.3491509656116538</v>
      </c>
      <c r="AL18" s="69">
        <v>-0.12284426289213446</v>
      </c>
      <c r="AM18" s="46">
        <v>3290010</v>
      </c>
      <c r="AN18" s="46">
        <v>2300290.9405309209</v>
      </c>
      <c r="AO18" s="46">
        <v>303494677.67775071</v>
      </c>
      <c r="AP18" s="49">
        <v>69.917445251866127</v>
      </c>
      <c r="AQ18" s="50">
        <v>131.93751813312028</v>
      </c>
      <c r="AR18" s="50">
        <v>92.247342007395318</v>
      </c>
      <c r="AS18" s="49">
        <v>-3.5415789950144312</v>
      </c>
      <c r="AT18" s="49">
        <v>0.27267906564066996</v>
      </c>
      <c r="AU18" s="69">
        <v>-3.2785570738862928</v>
      </c>
      <c r="AV18" s="46">
        <v>3400452</v>
      </c>
      <c r="AW18" s="46">
        <v>2168458.3268833929</v>
      </c>
      <c r="AX18" s="46">
        <v>298952563.19080907</v>
      </c>
      <c r="AY18" s="49">
        <v>63.769708464739175</v>
      </c>
      <c r="AZ18" s="50">
        <v>137.86410348981772</v>
      </c>
      <c r="BA18" s="50">
        <v>87.915536872983083</v>
      </c>
      <c r="BB18" s="49">
        <v>-3.3087918050632439</v>
      </c>
      <c r="BC18" s="49">
        <v>-1.6208922575151996</v>
      </c>
      <c r="BD18" s="69">
        <v>-4.8760521123928759</v>
      </c>
      <c r="BE18" s="46">
        <v>3403335</v>
      </c>
      <c r="BF18" s="46">
        <v>2196061.2295081969</v>
      </c>
      <c r="BG18" s="46">
        <v>304079023.32983607</v>
      </c>
      <c r="BH18" s="49">
        <v>64.526743018486187</v>
      </c>
      <c r="BI18" s="50">
        <v>138.46563986648673</v>
      </c>
      <c r="BJ18" s="50">
        <v>89.347367605550446</v>
      </c>
      <c r="BK18" s="49">
        <v>-2.7450444178275317</v>
      </c>
      <c r="BL18" s="49">
        <v>0.16488498340916605</v>
      </c>
      <c r="BM18" s="69">
        <v>-2.5846856004512748</v>
      </c>
      <c r="BN18" s="46">
        <v>3075240</v>
      </c>
      <c r="BO18" s="46">
        <v>2098961.7010398614</v>
      </c>
      <c r="BP18" s="46">
        <v>273052937.24977428</v>
      </c>
      <c r="BQ18" s="49">
        <v>68.253589997524145</v>
      </c>
      <c r="BR18" s="50">
        <v>130.08952812931233</v>
      </c>
      <c r="BS18" s="50">
        <v>88.79077315909467</v>
      </c>
      <c r="BT18" s="49">
        <v>-3.1638923992937524</v>
      </c>
      <c r="BU18" s="49">
        <v>0.23533763306834007</v>
      </c>
      <c r="BV18" s="69">
        <v>-2.9360005957107393</v>
      </c>
      <c r="BW18" s="46">
        <v>3404327</v>
      </c>
      <c r="BX18" s="46">
        <v>2332772.9401471694</v>
      </c>
      <c r="BY18" s="46">
        <v>296929026.52926177</v>
      </c>
      <c r="BZ18" s="49">
        <v>68.523762263353944</v>
      </c>
      <c r="CA18" s="50">
        <v>127.28586714081533</v>
      </c>
      <c r="CB18" s="50">
        <v>87.221064994420857</v>
      </c>
      <c r="CC18" s="49">
        <v>-2.1863021778355263</v>
      </c>
      <c r="CD18" s="49">
        <v>-5.9448800405300197</v>
      </c>
      <c r="CE18" s="69">
        <v>-8.0012091765697289</v>
      </c>
      <c r="CF18" s="46">
        <v>3297240</v>
      </c>
      <c r="CG18" s="46">
        <v>2207437.2677008407</v>
      </c>
      <c r="CH18" s="46">
        <v>275106893.06027263</v>
      </c>
      <c r="CI18" s="49">
        <v>66.948031314094237</v>
      </c>
      <c r="CJ18" s="50">
        <v>124.62727574895507</v>
      </c>
      <c r="CK18" s="50">
        <v>83.435507594313009</v>
      </c>
      <c r="CL18" s="49">
        <v>-0.76940614329589962</v>
      </c>
      <c r="CM18" s="49">
        <v>-0.54117305699688034</v>
      </c>
      <c r="CN18" s="69">
        <v>-1.3064153815463837</v>
      </c>
      <c r="CO18" s="46">
        <v>3408295</v>
      </c>
      <c r="CP18" s="46">
        <v>2116908.6198463617</v>
      </c>
      <c r="CQ18" s="46">
        <v>245961134.4722054</v>
      </c>
      <c r="CR18" s="49">
        <v>62.110486910503987</v>
      </c>
      <c r="CS18" s="50">
        <v>116.18882939314425</v>
      </c>
      <c r="CT18" s="50">
        <v>72.165447671696668</v>
      </c>
      <c r="CU18" s="49">
        <v>-2.6469468688904456</v>
      </c>
      <c r="CV18" s="49">
        <v>-1.2130634019610049</v>
      </c>
      <c r="CW18" s="69">
        <v>-3.8279011271155881</v>
      </c>
      <c r="CX18" s="46">
        <v>3295980</v>
      </c>
      <c r="CY18" s="46">
        <v>2008914.4125032471</v>
      </c>
      <c r="CZ18" s="46">
        <v>232073081.27150828</v>
      </c>
      <c r="DA18" s="49">
        <v>60.950443039801428</v>
      </c>
      <c r="DB18" s="50">
        <v>115.52163687368298</v>
      </c>
      <c r="DC18" s="50">
        <v>70.410949481340381</v>
      </c>
      <c r="DD18" s="49">
        <v>-1.7581630806985555</v>
      </c>
      <c r="DE18" s="49">
        <v>-1.7008587424088271</v>
      </c>
      <c r="DF18" s="69">
        <v>-3.4291179526435172</v>
      </c>
      <c r="DG18" s="46">
        <v>10034322</v>
      </c>
      <c r="DH18" s="46">
        <v>6838726.6885029534</v>
      </c>
      <c r="DI18" s="46">
        <v>838741790.73792756</v>
      </c>
      <c r="DJ18" s="49">
        <v>68.153350953885607</v>
      </c>
      <c r="DK18" s="50">
        <v>122.64590017144465</v>
      </c>
      <c r="DL18" s="50">
        <v>83.587290774396863</v>
      </c>
      <c r="DM18" s="49">
        <v>0.81736406318917876</v>
      </c>
      <c r="DN18" s="49">
        <v>0.81993891265033192</v>
      </c>
      <c r="DO18" s="49">
        <v>2.5539741939090716E-3</v>
      </c>
      <c r="DP18" s="49">
        <v>-0.62576349719991642</v>
      </c>
      <c r="DQ18" s="69">
        <v>-0.62322550484424077</v>
      </c>
      <c r="DR18" s="46">
        <v>10076313</v>
      </c>
      <c r="DS18" s="46">
        <v>6840601.3343828833</v>
      </c>
      <c r="DT18" s="46">
        <v>914142235.84644353</v>
      </c>
      <c r="DU18" s="49">
        <v>67.887940106494142</v>
      </c>
      <c r="DV18" s="50">
        <v>133.63477728948982</v>
      </c>
      <c r="DW18" s="50">
        <v>90.721897567735695</v>
      </c>
      <c r="DX18" s="49">
        <v>0.76335167937369464</v>
      </c>
      <c r="DY18" s="49">
        <v>-2.0136667086781928</v>
      </c>
      <c r="DZ18" s="49">
        <v>-2.7559805641323702</v>
      </c>
      <c r="EA18" s="49">
        <v>-6.9787257417118533E-3</v>
      </c>
      <c r="EB18" s="69">
        <v>-2.7627669575490161</v>
      </c>
      <c r="EC18" s="46">
        <v>9882902</v>
      </c>
      <c r="ED18" s="46">
        <v>6627795.8706952278</v>
      </c>
      <c r="EE18" s="46">
        <v>874060987.10887206</v>
      </c>
      <c r="EF18" s="49">
        <v>67.063256022322463</v>
      </c>
      <c r="EG18" s="50">
        <v>131.8780789513342</v>
      </c>
      <c r="EH18" s="50">
        <v>88.441733724453812</v>
      </c>
      <c r="EI18" s="49">
        <v>1.0380037726817641</v>
      </c>
      <c r="EJ18" s="49">
        <v>-1.6700977926490557</v>
      </c>
      <c r="EK18" s="49">
        <v>-2.6802801561911154</v>
      </c>
      <c r="EL18" s="49">
        <v>-1.972610012019945</v>
      </c>
      <c r="EM18" s="69">
        <v>-4.6000186934998508</v>
      </c>
      <c r="EN18" s="46">
        <v>10001515</v>
      </c>
      <c r="EO18" s="46">
        <v>6333260.3000504496</v>
      </c>
      <c r="EP18" s="46">
        <v>753141108.80398631</v>
      </c>
      <c r="EQ18" s="49">
        <v>63.323009564555463</v>
      </c>
      <c r="ER18" s="50">
        <v>118.91838849541475</v>
      </c>
      <c r="ES18" s="50">
        <v>75.302702520966704</v>
      </c>
      <c r="ET18" s="49">
        <v>1.0727959513945833</v>
      </c>
      <c r="EU18" s="49">
        <v>-0.66023154444775212</v>
      </c>
      <c r="EV18" s="49">
        <v>-1.7146329826234745</v>
      </c>
      <c r="EW18" s="49">
        <v>-1.0972862091271478</v>
      </c>
      <c r="EX18" s="69">
        <v>-2.7931047604951496</v>
      </c>
      <c r="EY18" s="46">
        <v>39995052</v>
      </c>
      <c r="EZ18" s="46">
        <v>26640384.193631515</v>
      </c>
      <c r="FA18" s="46">
        <v>3380086122.4972296</v>
      </c>
      <c r="FB18" s="49">
        <v>66.609200042124002</v>
      </c>
      <c r="FC18" s="50">
        <v>126.87827990503425</v>
      </c>
      <c r="FD18" s="50">
        <v>84.512607271950273</v>
      </c>
      <c r="FE18" s="49">
        <v>0.9219731970058701</v>
      </c>
      <c r="FF18" s="49">
        <v>-0.89145483828629046</v>
      </c>
      <c r="FG18" s="49">
        <v>-1.7968614542962196</v>
      </c>
      <c r="FH18" s="49">
        <v>-0.95877851071871389</v>
      </c>
      <c r="FI18" s="69">
        <v>-2.7384120435237538</v>
      </c>
      <c r="FK18" s="70">
        <v>3150</v>
      </c>
      <c r="FL18" s="71">
        <v>611</v>
      </c>
      <c r="FM18" s="46">
        <v>109866</v>
      </c>
      <c r="FN18" s="71">
        <v>34647</v>
      </c>
    </row>
    <row r="19" spans="2:170" x14ac:dyDescent="0.2">
      <c r="B19" s="74" t="s">
        <v>70</v>
      </c>
      <c r="C19" s="75">
        <v>9037182</v>
      </c>
      <c r="D19" s="75">
        <v>6826024.7891384037</v>
      </c>
      <c r="E19" s="75">
        <v>1208280940.7994366</v>
      </c>
      <c r="F19" s="76">
        <v>75.532669245107641</v>
      </c>
      <c r="G19" s="77">
        <v>177.010921894403</v>
      </c>
      <c r="H19" s="77">
        <v>133.70107416221524</v>
      </c>
      <c r="I19" s="76">
        <v>-1.7519353836821114</v>
      </c>
      <c r="J19" s="76">
        <v>-0.3557476397735625</v>
      </c>
      <c r="K19" s="78">
        <v>-2.101450554677867</v>
      </c>
      <c r="L19" s="75">
        <v>9054356</v>
      </c>
      <c r="M19" s="75">
        <v>6850650.5353908762</v>
      </c>
      <c r="N19" s="75">
        <v>1241243324.8176012</v>
      </c>
      <c r="O19" s="76">
        <v>75.661378185161666</v>
      </c>
      <c r="P19" s="77">
        <v>181.18619807057198</v>
      </c>
      <c r="Q19" s="77">
        <v>137.08797454149155</v>
      </c>
      <c r="R19" s="76">
        <v>-0.34815384177290748</v>
      </c>
      <c r="S19" s="76">
        <v>1.1560384754463713</v>
      </c>
      <c r="T19" s="78">
        <v>0.80385984130882426</v>
      </c>
      <c r="U19" s="75">
        <v>8787360</v>
      </c>
      <c r="V19" s="75">
        <v>6565086.9338657586</v>
      </c>
      <c r="W19" s="75">
        <v>1208947473.9619591</v>
      </c>
      <c r="X19" s="76">
        <v>74.710572161215183</v>
      </c>
      <c r="Y19" s="77">
        <v>184.14797643054021</v>
      </c>
      <c r="Z19" s="77">
        <v>137.57800681455626</v>
      </c>
      <c r="AA19" s="76">
        <v>-2.2305013016645518</v>
      </c>
      <c r="AB19" s="76">
        <v>0.10873089468814898</v>
      </c>
      <c r="AC19" s="78">
        <v>-2.1241956509977338</v>
      </c>
      <c r="AD19" s="75">
        <v>9070755</v>
      </c>
      <c r="AE19" s="75">
        <v>7016703.0362540437</v>
      </c>
      <c r="AF19" s="75">
        <v>1360892409.7665398</v>
      </c>
      <c r="AG19" s="76">
        <v>77.355226067224208</v>
      </c>
      <c r="AH19" s="77">
        <v>193.95040701238935</v>
      </c>
      <c r="AI19" s="77">
        <v>150.03077580273526</v>
      </c>
      <c r="AJ19" s="76">
        <v>-1.1458339965762583</v>
      </c>
      <c r="AK19" s="76">
        <v>1.4314409299261934</v>
      </c>
      <c r="AL19" s="78">
        <v>0.26920499653393343</v>
      </c>
      <c r="AM19" s="75">
        <v>8832990</v>
      </c>
      <c r="AN19" s="75">
        <v>6877404.0721260067</v>
      </c>
      <c r="AO19" s="75">
        <v>1344049934.9118044</v>
      </c>
      <c r="AP19" s="76">
        <v>77.860430863456273</v>
      </c>
      <c r="AQ19" s="77">
        <v>195.42983381756125</v>
      </c>
      <c r="AR19" s="77">
        <v>152.16251064608977</v>
      </c>
      <c r="AS19" s="76">
        <v>-2.4884248227691934</v>
      </c>
      <c r="AT19" s="76">
        <v>0.23724601174231127</v>
      </c>
      <c r="AU19" s="78">
        <v>-2.2570824996741075</v>
      </c>
      <c r="AV19" s="75">
        <v>9134987</v>
      </c>
      <c r="AW19" s="75">
        <v>6474186.5684961444</v>
      </c>
      <c r="AX19" s="75">
        <v>1307644601.254921</v>
      </c>
      <c r="AY19" s="76">
        <v>70.872422352611395</v>
      </c>
      <c r="AZ19" s="77">
        <v>201.97820798338023</v>
      </c>
      <c r="BA19" s="77">
        <v>143.14684862221711</v>
      </c>
      <c r="BB19" s="76">
        <v>-3.1952489391768517</v>
      </c>
      <c r="BC19" s="76">
        <v>-0.87580836612889068</v>
      </c>
      <c r="BD19" s="78">
        <v>-4.0430730477777868</v>
      </c>
      <c r="BE19" s="75">
        <v>9145310</v>
      </c>
      <c r="BF19" s="75">
        <v>6525554.6948554916</v>
      </c>
      <c r="BG19" s="75">
        <v>1282814671.6961308</v>
      </c>
      <c r="BH19" s="76">
        <v>71.354111504754798</v>
      </c>
      <c r="BI19" s="77">
        <v>196.58323800541507</v>
      </c>
      <c r="BJ19" s="77">
        <v>140.27022284604141</v>
      </c>
      <c r="BK19" s="76">
        <v>-2.3235252071501775</v>
      </c>
      <c r="BL19" s="76">
        <v>0.23694792230732201</v>
      </c>
      <c r="BM19" s="78">
        <v>-2.0920828295454847</v>
      </c>
      <c r="BN19" s="75">
        <v>8267196</v>
      </c>
      <c r="BO19" s="75">
        <v>6283766.3607581826</v>
      </c>
      <c r="BP19" s="75">
        <v>1217219078.7923226</v>
      </c>
      <c r="BQ19" s="76">
        <v>76.008435759333423</v>
      </c>
      <c r="BR19" s="77">
        <v>193.70851952640965</v>
      </c>
      <c r="BS19" s="77">
        <v>147.23481562458693</v>
      </c>
      <c r="BT19" s="76">
        <v>-2.2848525059855476</v>
      </c>
      <c r="BU19" s="76">
        <v>8.5908238373839721E-2</v>
      </c>
      <c r="BV19" s="78">
        <v>-2.2009071441490407</v>
      </c>
      <c r="BW19" s="75">
        <v>9167320</v>
      </c>
      <c r="BX19" s="75">
        <v>6882215.234199035</v>
      </c>
      <c r="BY19" s="75">
        <v>1296719251.5781116</v>
      </c>
      <c r="BZ19" s="76">
        <v>75.07336096262631</v>
      </c>
      <c r="CA19" s="77">
        <v>188.41596890699773</v>
      </c>
      <c r="CB19" s="77">
        <v>141.45020044878018</v>
      </c>
      <c r="CC19" s="76">
        <v>-2.2029622332532894</v>
      </c>
      <c r="CD19" s="76">
        <v>-4.5769416330919599</v>
      </c>
      <c r="CE19" s="78">
        <v>-6.6790755707301868</v>
      </c>
      <c r="CF19" s="75">
        <v>8893170</v>
      </c>
      <c r="CG19" s="75">
        <v>6485743.6806355724</v>
      </c>
      <c r="CH19" s="75">
        <v>1164625097.0665431</v>
      </c>
      <c r="CI19" s="76">
        <v>72.92949174069058</v>
      </c>
      <c r="CJ19" s="77">
        <v>179.56693240032811</v>
      </c>
      <c r="CK19" s="77">
        <v>130.95725113390873</v>
      </c>
      <c r="CL19" s="76">
        <v>-0.99320230553691047</v>
      </c>
      <c r="CM19" s="76">
        <v>-2.9725865724237881</v>
      </c>
      <c r="CN19" s="78">
        <v>-3.936265079589305</v>
      </c>
      <c r="CO19" s="75">
        <v>9202970</v>
      </c>
      <c r="CP19" s="75">
        <v>6487014.8664378449</v>
      </c>
      <c r="CQ19" s="75">
        <v>1130555414.3576939</v>
      </c>
      <c r="CR19" s="76">
        <v>70.488275702711675</v>
      </c>
      <c r="CS19" s="77">
        <v>174.2797631321763</v>
      </c>
      <c r="CT19" s="77">
        <v>122.8467999306413</v>
      </c>
      <c r="CU19" s="76">
        <v>-2.1174650550820662</v>
      </c>
      <c r="CV19" s="76">
        <v>-1.0161855589259889</v>
      </c>
      <c r="CW19" s="78">
        <v>-3.1121332399030068</v>
      </c>
      <c r="CX19" s="75">
        <v>8929650</v>
      </c>
      <c r="CY19" s="75">
        <v>6090313.9628362749</v>
      </c>
      <c r="CZ19" s="75">
        <v>1039946196.6009728</v>
      </c>
      <c r="DA19" s="76">
        <v>68.203277427852996</v>
      </c>
      <c r="DB19" s="77">
        <v>170.75411923701009</v>
      </c>
      <c r="DC19" s="77">
        <v>116.4599056627049</v>
      </c>
      <c r="DD19" s="76">
        <v>-2.3438580884658768</v>
      </c>
      <c r="DE19" s="76">
        <v>-1.7342913989781574</v>
      </c>
      <c r="DF19" s="78">
        <v>-4.0375001582115164</v>
      </c>
      <c r="DG19" s="75">
        <v>26878898</v>
      </c>
      <c r="DH19" s="75">
        <v>20241762.258395039</v>
      </c>
      <c r="DI19" s="75">
        <v>3658471739.5789971</v>
      </c>
      <c r="DJ19" s="76">
        <v>75.307262442065294</v>
      </c>
      <c r="DK19" s="77">
        <v>180.738796003875</v>
      </c>
      <c r="DL19" s="77">
        <v>136.10943944126717</v>
      </c>
      <c r="DM19" s="76">
        <v>2.933033916638057</v>
      </c>
      <c r="DN19" s="76">
        <v>1.4522862291947924</v>
      </c>
      <c r="DO19" s="76">
        <v>-1.4385543990109837</v>
      </c>
      <c r="DP19" s="76">
        <v>0.30052346079052067</v>
      </c>
      <c r="DQ19" s="78">
        <v>-1.1423541316857251</v>
      </c>
      <c r="DR19" s="75">
        <v>27038732</v>
      </c>
      <c r="DS19" s="75">
        <v>20368293.676876195</v>
      </c>
      <c r="DT19" s="75">
        <v>4012586945.9332652</v>
      </c>
      <c r="DU19" s="76">
        <v>75.33006235971493</v>
      </c>
      <c r="DV19" s="77">
        <v>197.00162466179935</v>
      </c>
      <c r="DW19" s="77">
        <v>148.40144670738499</v>
      </c>
      <c r="DX19" s="76">
        <v>2.8336408345371722</v>
      </c>
      <c r="DY19" s="76">
        <v>0.50825141109797178</v>
      </c>
      <c r="DZ19" s="76">
        <v>-2.2613119642246557</v>
      </c>
      <c r="EA19" s="76">
        <v>0.25632283481333729</v>
      </c>
      <c r="EB19" s="78">
        <v>-2.0107853883419926</v>
      </c>
      <c r="EC19" s="75">
        <v>26579826</v>
      </c>
      <c r="ED19" s="75">
        <v>19691536.28981271</v>
      </c>
      <c r="EE19" s="75">
        <v>3796753002.066565</v>
      </c>
      <c r="EF19" s="76">
        <v>74.084519175606005</v>
      </c>
      <c r="EG19" s="77">
        <v>192.81141634595525</v>
      </c>
      <c r="EH19" s="77">
        <v>142.84341071557674</v>
      </c>
      <c r="EI19" s="76">
        <v>3.0698137367367999</v>
      </c>
      <c r="EJ19" s="76">
        <v>0.7317507893612778</v>
      </c>
      <c r="EK19" s="76">
        <v>-2.2684264796940976</v>
      </c>
      <c r="EL19" s="76">
        <v>-1.5078144064068604</v>
      </c>
      <c r="EM19" s="78">
        <v>-3.7420372248413827</v>
      </c>
      <c r="EN19" s="75">
        <v>27025790</v>
      </c>
      <c r="EO19" s="75">
        <v>19063072.509909693</v>
      </c>
      <c r="EP19" s="75">
        <v>3335126708.0252099</v>
      </c>
      <c r="EQ19" s="76">
        <v>70.536596746698962</v>
      </c>
      <c r="ER19" s="77">
        <v>174.95221225704759</v>
      </c>
      <c r="ES19" s="77">
        <v>123.40533645918249</v>
      </c>
      <c r="ET19" s="76">
        <v>2.66201957810999</v>
      </c>
      <c r="EU19" s="76">
        <v>0.80523923215727422</v>
      </c>
      <c r="EV19" s="76">
        <v>-1.8086341507630206</v>
      </c>
      <c r="EW19" s="76">
        <v>-1.9113083926298666</v>
      </c>
      <c r="EX19" s="78">
        <v>-3.6853739670773837</v>
      </c>
      <c r="EY19" s="75">
        <v>107523246</v>
      </c>
      <c r="EZ19" s="75">
        <v>79364664.734993637</v>
      </c>
      <c r="FA19" s="75">
        <v>14802938395.604036</v>
      </c>
      <c r="FB19" s="76">
        <v>73.811633937273086</v>
      </c>
      <c r="FC19" s="77">
        <v>186.51799821787813</v>
      </c>
      <c r="FD19" s="77">
        <v>137.67198207170975</v>
      </c>
      <c r="FE19" s="76">
        <v>2.8735183113400784</v>
      </c>
      <c r="FF19" s="76">
        <v>0.87457052423429316</v>
      </c>
      <c r="FG19" s="76">
        <v>-1.9431121049598972</v>
      </c>
      <c r="FH19" s="76">
        <v>-0.69440513310256946</v>
      </c>
      <c r="FI19" s="78">
        <v>-2.6240241678636878</v>
      </c>
      <c r="FK19" s="79">
        <v>5637</v>
      </c>
      <c r="FL19" s="80">
        <v>1844</v>
      </c>
      <c r="FM19" s="75">
        <v>297655</v>
      </c>
      <c r="FN19" s="80">
        <v>175117</v>
      </c>
    </row>
    <row r="20" spans="2:170" x14ac:dyDescent="0.2">
      <c r="B20" s="81" t="s">
        <v>71</v>
      </c>
      <c r="C20" s="82">
        <v>9037182</v>
      </c>
      <c r="D20" s="82">
        <v>6826024.7891384037</v>
      </c>
      <c r="E20" s="82">
        <v>1208280940.7994366</v>
      </c>
      <c r="F20" s="83">
        <v>75.532669245107641</v>
      </c>
      <c r="G20" s="84">
        <v>177.010921894403</v>
      </c>
      <c r="H20" s="84">
        <v>133.70107416221524</v>
      </c>
      <c r="I20" s="83">
        <v>-1.7519353836821114</v>
      </c>
      <c r="J20" s="83">
        <v>-0.3557476397735625</v>
      </c>
      <c r="K20" s="85">
        <v>-2.101450554677867</v>
      </c>
      <c r="L20" s="82">
        <v>9054356</v>
      </c>
      <c r="M20" s="82">
        <v>6850650.5353908762</v>
      </c>
      <c r="N20" s="82">
        <v>1241243324.8176012</v>
      </c>
      <c r="O20" s="83">
        <v>75.661378185161666</v>
      </c>
      <c r="P20" s="84">
        <v>181.18619807057198</v>
      </c>
      <c r="Q20" s="84">
        <v>137.08797454149155</v>
      </c>
      <c r="R20" s="83">
        <v>-0.34815384177290748</v>
      </c>
      <c r="S20" s="83">
        <v>1.1560384754463713</v>
      </c>
      <c r="T20" s="85">
        <v>0.80385984130882426</v>
      </c>
      <c r="U20" s="82">
        <v>8787360</v>
      </c>
      <c r="V20" s="82">
        <v>6565086.9338657586</v>
      </c>
      <c r="W20" s="82">
        <v>1208947473.9619591</v>
      </c>
      <c r="X20" s="83">
        <v>74.710572161215183</v>
      </c>
      <c r="Y20" s="84">
        <v>184.14797643054021</v>
      </c>
      <c r="Z20" s="84">
        <v>137.57800681455626</v>
      </c>
      <c r="AA20" s="83">
        <v>-2.2305013016645518</v>
      </c>
      <c r="AB20" s="83">
        <v>0.10873089468814898</v>
      </c>
      <c r="AC20" s="85">
        <v>-2.1241956509977338</v>
      </c>
      <c r="AD20" s="82">
        <v>9070755</v>
      </c>
      <c r="AE20" s="82">
        <v>7016703.0362540437</v>
      </c>
      <c r="AF20" s="82">
        <v>1360892409.7665398</v>
      </c>
      <c r="AG20" s="83">
        <v>77.355226067224208</v>
      </c>
      <c r="AH20" s="84">
        <v>193.95040701238935</v>
      </c>
      <c r="AI20" s="84">
        <v>150.03077580273526</v>
      </c>
      <c r="AJ20" s="83">
        <v>-1.1458339965762583</v>
      </c>
      <c r="AK20" s="83">
        <v>1.4314409299261934</v>
      </c>
      <c r="AL20" s="85">
        <v>0.26920499653393343</v>
      </c>
      <c r="AM20" s="82">
        <v>8832990</v>
      </c>
      <c r="AN20" s="82">
        <v>6877404.0721260067</v>
      </c>
      <c r="AO20" s="82">
        <v>1344049934.9118044</v>
      </c>
      <c r="AP20" s="83">
        <v>77.860430863456273</v>
      </c>
      <c r="AQ20" s="84">
        <v>195.42983381756125</v>
      </c>
      <c r="AR20" s="84">
        <v>152.16251064608977</v>
      </c>
      <c r="AS20" s="83">
        <v>-2.4884248227691934</v>
      </c>
      <c r="AT20" s="83">
        <v>0.23724601174231127</v>
      </c>
      <c r="AU20" s="85">
        <v>-2.2570824996741075</v>
      </c>
      <c r="AV20" s="82">
        <v>9134987</v>
      </c>
      <c r="AW20" s="82">
        <v>6474186.5684961444</v>
      </c>
      <c r="AX20" s="82">
        <v>1307644601.254921</v>
      </c>
      <c r="AY20" s="83">
        <v>70.872422352611395</v>
      </c>
      <c r="AZ20" s="84">
        <v>201.97820798338023</v>
      </c>
      <c r="BA20" s="84">
        <v>143.14684862221711</v>
      </c>
      <c r="BB20" s="83">
        <v>-3.1952489391768517</v>
      </c>
      <c r="BC20" s="83">
        <v>-0.87580836612889068</v>
      </c>
      <c r="BD20" s="85">
        <v>-4.0430730477777868</v>
      </c>
      <c r="BE20" s="82">
        <v>9145310</v>
      </c>
      <c r="BF20" s="82">
        <v>6525554.6948554916</v>
      </c>
      <c r="BG20" s="82">
        <v>1282814671.6961308</v>
      </c>
      <c r="BH20" s="83">
        <v>71.354111504754798</v>
      </c>
      <c r="BI20" s="84">
        <v>196.58323800541507</v>
      </c>
      <c r="BJ20" s="84">
        <v>140.27022284604141</v>
      </c>
      <c r="BK20" s="83">
        <v>-2.3235252071501775</v>
      </c>
      <c r="BL20" s="83">
        <v>0.23694792230732201</v>
      </c>
      <c r="BM20" s="85">
        <v>-2.0920828295454847</v>
      </c>
      <c r="BN20" s="82">
        <v>8267196</v>
      </c>
      <c r="BO20" s="82">
        <v>6283766.3607581826</v>
      </c>
      <c r="BP20" s="82">
        <v>1217219078.7923226</v>
      </c>
      <c r="BQ20" s="83">
        <v>76.008435759333423</v>
      </c>
      <c r="BR20" s="84">
        <v>193.70851952640965</v>
      </c>
      <c r="BS20" s="84">
        <v>147.23481562458693</v>
      </c>
      <c r="BT20" s="83">
        <v>-2.2848525059855476</v>
      </c>
      <c r="BU20" s="83">
        <v>8.5908238373839721E-2</v>
      </c>
      <c r="BV20" s="85">
        <v>-2.2009071441490407</v>
      </c>
      <c r="BW20" s="82">
        <v>9167320</v>
      </c>
      <c r="BX20" s="82">
        <v>6882215.234199035</v>
      </c>
      <c r="BY20" s="82">
        <v>1296719251.5781116</v>
      </c>
      <c r="BZ20" s="83">
        <v>75.07336096262631</v>
      </c>
      <c r="CA20" s="84">
        <v>188.41596890699773</v>
      </c>
      <c r="CB20" s="84">
        <v>141.45020044878018</v>
      </c>
      <c r="CC20" s="83">
        <v>-2.2029622332532894</v>
      </c>
      <c r="CD20" s="83">
        <v>-4.5769416330919599</v>
      </c>
      <c r="CE20" s="85">
        <v>-6.6790755707301868</v>
      </c>
      <c r="CF20" s="82">
        <v>8893170</v>
      </c>
      <c r="CG20" s="82">
        <v>6485743.6806355724</v>
      </c>
      <c r="CH20" s="82">
        <v>1164625097.0665431</v>
      </c>
      <c r="CI20" s="83">
        <v>72.92949174069058</v>
      </c>
      <c r="CJ20" s="84">
        <v>179.56693240032811</v>
      </c>
      <c r="CK20" s="84">
        <v>130.95725113390873</v>
      </c>
      <c r="CL20" s="83">
        <v>-0.99320230553691047</v>
      </c>
      <c r="CM20" s="83">
        <v>-2.9725865724237881</v>
      </c>
      <c r="CN20" s="85">
        <v>-3.936265079589305</v>
      </c>
      <c r="CO20" s="82">
        <v>9202970</v>
      </c>
      <c r="CP20" s="82">
        <v>6487014.8664378449</v>
      </c>
      <c r="CQ20" s="82">
        <v>1130555414.3576939</v>
      </c>
      <c r="CR20" s="83">
        <v>70.488275702711675</v>
      </c>
      <c r="CS20" s="84">
        <v>174.2797631321763</v>
      </c>
      <c r="CT20" s="84">
        <v>122.8467999306413</v>
      </c>
      <c r="CU20" s="83">
        <v>-2.1174650550820662</v>
      </c>
      <c r="CV20" s="83">
        <v>-1.0161855589259889</v>
      </c>
      <c r="CW20" s="85">
        <v>-3.1121332399030068</v>
      </c>
      <c r="CX20" s="82">
        <v>8929650</v>
      </c>
      <c r="CY20" s="82">
        <v>6090313.9628362749</v>
      </c>
      <c r="CZ20" s="82">
        <v>1039946196.6009728</v>
      </c>
      <c r="DA20" s="83">
        <v>68.203277427852996</v>
      </c>
      <c r="DB20" s="84">
        <v>170.75411923701009</v>
      </c>
      <c r="DC20" s="84">
        <v>116.4599056627049</v>
      </c>
      <c r="DD20" s="83">
        <v>-2.3438580884658768</v>
      </c>
      <c r="DE20" s="83">
        <v>-1.7342913989781574</v>
      </c>
      <c r="DF20" s="85">
        <v>-4.0375001582115164</v>
      </c>
      <c r="DG20" s="82">
        <v>26878898</v>
      </c>
      <c r="DH20" s="82">
        <v>20241762.258395039</v>
      </c>
      <c r="DI20" s="82">
        <v>3658471739.5789971</v>
      </c>
      <c r="DJ20" s="83">
        <v>75.307262442065294</v>
      </c>
      <c r="DK20" s="84">
        <v>180.738796003875</v>
      </c>
      <c r="DL20" s="84">
        <v>136.10943944126717</v>
      </c>
      <c r="DM20" s="83">
        <v>2.933033916638057</v>
      </c>
      <c r="DN20" s="83">
        <v>1.4522862291947924</v>
      </c>
      <c r="DO20" s="83">
        <v>-1.4385543990109837</v>
      </c>
      <c r="DP20" s="83">
        <v>0.30052346079052067</v>
      </c>
      <c r="DQ20" s="85">
        <v>-1.1423541316857251</v>
      </c>
      <c r="DR20" s="82">
        <v>27038732</v>
      </c>
      <c r="DS20" s="82">
        <v>20368293.676876195</v>
      </c>
      <c r="DT20" s="82">
        <v>4012586945.9332652</v>
      </c>
      <c r="DU20" s="83">
        <v>75.33006235971493</v>
      </c>
      <c r="DV20" s="84">
        <v>197.00162466179935</v>
      </c>
      <c r="DW20" s="84">
        <v>148.40144670738499</v>
      </c>
      <c r="DX20" s="83">
        <v>2.8336408345371722</v>
      </c>
      <c r="DY20" s="83">
        <v>0.50825141109797178</v>
      </c>
      <c r="DZ20" s="83">
        <v>-2.2613119642246557</v>
      </c>
      <c r="EA20" s="83">
        <v>0.25632283481333729</v>
      </c>
      <c r="EB20" s="85">
        <v>-2.0107853883419926</v>
      </c>
      <c r="EC20" s="82">
        <v>26579826</v>
      </c>
      <c r="ED20" s="82">
        <v>19691536.28981271</v>
      </c>
      <c r="EE20" s="82">
        <v>3796753002.066565</v>
      </c>
      <c r="EF20" s="83">
        <v>74.084519175606005</v>
      </c>
      <c r="EG20" s="84">
        <v>192.81141634595525</v>
      </c>
      <c r="EH20" s="84">
        <v>142.84341071557674</v>
      </c>
      <c r="EI20" s="83">
        <v>3.0698137367367999</v>
      </c>
      <c r="EJ20" s="83">
        <v>0.7317507893612778</v>
      </c>
      <c r="EK20" s="83">
        <v>-2.2684264796940976</v>
      </c>
      <c r="EL20" s="83">
        <v>-1.5078144064068604</v>
      </c>
      <c r="EM20" s="85">
        <v>-3.7420372248413827</v>
      </c>
      <c r="EN20" s="82">
        <v>27025790</v>
      </c>
      <c r="EO20" s="82">
        <v>19063072.509909693</v>
      </c>
      <c r="EP20" s="82">
        <v>3335126708.0252099</v>
      </c>
      <c r="EQ20" s="83">
        <v>70.536596746698962</v>
      </c>
      <c r="ER20" s="84">
        <v>174.95221225704759</v>
      </c>
      <c r="ES20" s="84">
        <v>123.40533645918249</v>
      </c>
      <c r="ET20" s="83">
        <v>2.66201957810999</v>
      </c>
      <c r="EU20" s="83">
        <v>0.80523923215727422</v>
      </c>
      <c r="EV20" s="83">
        <v>-1.8086341507630206</v>
      </c>
      <c r="EW20" s="83">
        <v>-1.9113083926298666</v>
      </c>
      <c r="EX20" s="85">
        <v>-3.6853739670773837</v>
      </c>
      <c r="EY20" s="82">
        <v>107523246</v>
      </c>
      <c r="EZ20" s="82">
        <v>79364664.734993637</v>
      </c>
      <c r="FA20" s="82">
        <v>14802938395.604036</v>
      </c>
      <c r="FB20" s="83">
        <v>73.811633937273086</v>
      </c>
      <c r="FC20" s="84">
        <v>186.51799821787813</v>
      </c>
      <c r="FD20" s="84">
        <v>137.67198207170975</v>
      </c>
      <c r="FE20" s="83">
        <v>2.8735183113400784</v>
      </c>
      <c r="FF20" s="83">
        <v>0.87457052423429316</v>
      </c>
      <c r="FG20" s="83">
        <v>-1.9431121049598972</v>
      </c>
      <c r="FH20" s="83">
        <v>-0.69440513310256946</v>
      </c>
      <c r="FI20" s="85">
        <v>-2.6240241678636878</v>
      </c>
      <c r="FK20" s="86">
        <v>5637</v>
      </c>
      <c r="FL20" s="87">
        <v>1844</v>
      </c>
      <c r="FM20" s="82">
        <v>297655</v>
      </c>
      <c r="FN20" s="87">
        <v>175117</v>
      </c>
    </row>
    <row r="21" spans="2:170" x14ac:dyDescent="0.2">
      <c r="B21" s="68" t="s">
        <v>72</v>
      </c>
      <c r="K21" s="69"/>
      <c r="T21" s="69"/>
      <c r="AC21" s="69"/>
      <c r="AL21" s="69"/>
      <c r="AU21" s="69"/>
      <c r="BD21" s="69"/>
      <c r="BM21" s="69"/>
      <c r="BV21" s="69"/>
      <c r="CE21" s="69"/>
      <c r="CN21" s="69"/>
      <c r="CW21" s="69"/>
      <c r="DF21" s="69"/>
      <c r="DQ21" s="69"/>
      <c r="EB21" s="69"/>
      <c r="EM21" s="69"/>
      <c r="EX21" s="69"/>
      <c r="FI21" s="69"/>
      <c r="FK21" s="70"/>
      <c r="FL21" s="71"/>
      <c r="FN21" s="71"/>
    </row>
    <row r="22" spans="2:170" x14ac:dyDescent="0.2">
      <c r="B22" s="73" t="s">
        <v>73</v>
      </c>
      <c r="C22" s="46">
        <v>204259</v>
      </c>
      <c r="D22" s="46">
        <v>174509.21018860588</v>
      </c>
      <c r="E22" s="46">
        <v>31003827.87129369</v>
      </c>
      <c r="F22" s="49">
        <v>85.435261206901956</v>
      </c>
      <c r="G22" s="50">
        <v>177.66298889202127</v>
      </c>
      <c r="H22" s="50">
        <v>151.78683862788759</v>
      </c>
      <c r="I22" s="49">
        <v>6.8864505395851872</v>
      </c>
      <c r="J22" s="49">
        <v>5.6092681697652189</v>
      </c>
      <c r="K22" s="69">
        <v>12.881998187493982</v>
      </c>
      <c r="L22" s="46">
        <v>204259</v>
      </c>
      <c r="M22" s="46">
        <v>161959.53899860362</v>
      </c>
      <c r="N22" s="46">
        <v>28077121.63668694</v>
      </c>
      <c r="O22" s="49">
        <v>79.29126207344774</v>
      </c>
      <c r="P22" s="50">
        <v>173.35886364142476</v>
      </c>
      <c r="Q22" s="50">
        <v>137.45843089747302</v>
      </c>
      <c r="R22" s="49">
        <v>5.1049677441240142</v>
      </c>
      <c r="S22" s="49">
        <v>4.600454162058738</v>
      </c>
      <c r="T22" s="69">
        <v>9.9402736072390621</v>
      </c>
      <c r="U22" s="46">
        <v>199650</v>
      </c>
      <c r="V22" s="46">
        <v>161613.37960228391</v>
      </c>
      <c r="W22" s="46">
        <v>30162994.908656549</v>
      </c>
      <c r="X22" s="49">
        <v>80.948349412614036</v>
      </c>
      <c r="Y22" s="50">
        <v>186.63674370825598</v>
      </c>
      <c r="Z22" s="50">
        <v>151.07936342928397</v>
      </c>
      <c r="AA22" s="49">
        <v>-0.98764377791981661</v>
      </c>
      <c r="AB22" s="49">
        <v>0.6955455252401177</v>
      </c>
      <c r="AC22" s="69">
        <v>-0.29896776478233267</v>
      </c>
      <c r="AD22" s="46">
        <v>206305</v>
      </c>
      <c r="AE22" s="46">
        <v>177637.407191448</v>
      </c>
      <c r="AF22" s="46">
        <v>32603542.623536251</v>
      </c>
      <c r="AG22" s="49">
        <v>86.104266591429194</v>
      </c>
      <c r="AH22" s="50">
        <v>183.53984748492704</v>
      </c>
      <c r="AI22" s="50">
        <v>158.03563957992415</v>
      </c>
      <c r="AJ22" s="49">
        <v>7.2011211433794875</v>
      </c>
      <c r="AK22" s="49">
        <v>4.6983948174882491</v>
      </c>
      <c r="AL22" s="69">
        <v>12.237853063469329</v>
      </c>
      <c r="AM22" s="46">
        <v>199650</v>
      </c>
      <c r="AN22" s="46">
        <v>164906.89018464528</v>
      </c>
      <c r="AO22" s="46">
        <v>31242370.848897979</v>
      </c>
      <c r="AP22" s="49">
        <v>82.597991577583414</v>
      </c>
      <c r="AQ22" s="50">
        <v>189.45461171401678</v>
      </c>
      <c r="AR22" s="50">
        <v>156.48570422688695</v>
      </c>
      <c r="AS22" s="49">
        <v>-1.4343626365567204</v>
      </c>
      <c r="AT22" s="49">
        <v>3.4069838965153951</v>
      </c>
      <c r="AU22" s="69">
        <v>1.9237527559135534</v>
      </c>
      <c r="AV22" s="46">
        <v>208909</v>
      </c>
      <c r="AW22" s="46">
        <v>137739.02543507362</v>
      </c>
      <c r="AX22" s="46">
        <v>22007088.696726222</v>
      </c>
      <c r="AY22" s="49">
        <v>65.932547393876575</v>
      </c>
      <c r="AZ22" s="50">
        <v>159.77380867341591</v>
      </c>
      <c r="BA22" s="50">
        <v>105.34294212660164</v>
      </c>
      <c r="BB22" s="49">
        <v>-0.36755996078982123</v>
      </c>
      <c r="BC22" s="49">
        <v>-0.32565289978826784</v>
      </c>
      <c r="BD22" s="69">
        <v>-0.69201589090731641</v>
      </c>
      <c r="BE22" s="46">
        <v>209033</v>
      </c>
      <c r="BF22" s="46">
        <v>145731.16110902961</v>
      </c>
      <c r="BG22" s="46">
        <v>22859527.575671032</v>
      </c>
      <c r="BH22" s="49">
        <v>69.71682036282769</v>
      </c>
      <c r="BI22" s="50">
        <v>156.86094450704709</v>
      </c>
      <c r="BJ22" s="50">
        <v>109.35846290141285</v>
      </c>
      <c r="BK22" s="49">
        <v>-6.1215619326957404E-2</v>
      </c>
      <c r="BL22" s="49">
        <v>1.5314118033302029</v>
      </c>
      <c r="BM22" s="69">
        <v>1.4692587207833907</v>
      </c>
      <c r="BN22" s="46">
        <v>188804</v>
      </c>
      <c r="BO22" s="46">
        <v>154248.96721618585</v>
      </c>
      <c r="BP22" s="46">
        <v>27643938.036241107</v>
      </c>
      <c r="BQ22" s="49">
        <v>81.697933950650324</v>
      </c>
      <c r="BR22" s="50">
        <v>179.21635739380392</v>
      </c>
      <c r="BS22" s="50">
        <v>146.41606129235134</v>
      </c>
      <c r="BT22" s="49">
        <v>1.9893549582945818</v>
      </c>
      <c r="BU22" s="49">
        <v>3.3915225324871168</v>
      </c>
      <c r="BV22" s="69">
        <v>5.4483469124434087</v>
      </c>
      <c r="BW22" s="46">
        <v>209033</v>
      </c>
      <c r="BX22" s="46">
        <v>160844.17197452229</v>
      </c>
      <c r="BY22" s="46">
        <v>26479694.206050087</v>
      </c>
      <c r="BZ22" s="49">
        <v>76.946784466817334</v>
      </c>
      <c r="CA22" s="50">
        <v>164.62949127087097</v>
      </c>
      <c r="CB22" s="50">
        <v>126.67709981701496</v>
      </c>
      <c r="CC22" s="49">
        <v>-4.3044977288419286</v>
      </c>
      <c r="CD22" s="49">
        <v>-7.7271731801270365</v>
      </c>
      <c r="CE22" s="69">
        <v>-11.699054914926714</v>
      </c>
      <c r="CF22" s="46">
        <v>202800</v>
      </c>
      <c r="CG22" s="46">
        <v>165900.87768440708</v>
      </c>
      <c r="CH22" s="46">
        <v>29695673.476471633</v>
      </c>
      <c r="CI22" s="49">
        <v>81.805166511048867</v>
      </c>
      <c r="CJ22" s="50">
        <v>178.99648206178662</v>
      </c>
      <c r="CK22" s="50">
        <v>146.42837019956426</v>
      </c>
      <c r="CL22" s="49">
        <v>3.3264110409854397</v>
      </c>
      <c r="CM22" s="49">
        <v>5.8611352684046807</v>
      </c>
      <c r="CN22" s="69">
        <v>9.3825117600854249</v>
      </c>
      <c r="CO22" s="46">
        <v>209560</v>
      </c>
      <c r="CP22" s="46">
        <v>145498.42763772176</v>
      </c>
      <c r="CQ22" s="46">
        <v>22922689.176338825</v>
      </c>
      <c r="CR22" s="49">
        <v>69.430438842203543</v>
      </c>
      <c r="CS22" s="50">
        <v>157.54595804577556</v>
      </c>
      <c r="CT22" s="50">
        <v>109.38485004933587</v>
      </c>
      <c r="CU22" s="49">
        <v>-11.203229992997843</v>
      </c>
      <c r="CV22" s="49">
        <v>-13.174866056931437</v>
      </c>
      <c r="CW22" s="69">
        <v>-22.902085504301844</v>
      </c>
      <c r="CX22" s="46">
        <v>213390</v>
      </c>
      <c r="CY22" s="46">
        <v>152970.89978173882</v>
      </c>
      <c r="CZ22" s="46">
        <v>24869425.546668231</v>
      </c>
      <c r="DA22" s="49">
        <v>71.686067660967623</v>
      </c>
      <c r="DB22" s="50">
        <v>162.57618659596238</v>
      </c>
      <c r="DC22" s="50">
        <v>116.54447512380257</v>
      </c>
      <c r="DD22" s="49">
        <v>-7.0835709438439096</v>
      </c>
      <c r="DE22" s="49">
        <v>-6.9074404410638612</v>
      </c>
      <c r="DF22" s="69">
        <v>-13.501717940861248</v>
      </c>
      <c r="DG22" s="46">
        <v>608168</v>
      </c>
      <c r="DH22" s="46">
        <v>498082.12878949341</v>
      </c>
      <c r="DI22" s="46">
        <v>89243944.416637182</v>
      </c>
      <c r="DJ22" s="49">
        <v>81.898772837356361</v>
      </c>
      <c r="DK22" s="50">
        <v>179.17515858986928</v>
      </c>
      <c r="DL22" s="50">
        <v>146.74225611449003</v>
      </c>
      <c r="DM22" s="49">
        <v>2.1657180870722152</v>
      </c>
      <c r="DN22" s="49">
        <v>5.8648269600573819</v>
      </c>
      <c r="DO22" s="49">
        <v>3.6206948301704758</v>
      </c>
      <c r="DP22" s="49">
        <v>3.3824089949294684</v>
      </c>
      <c r="DQ22" s="69">
        <v>7.1255705327145771</v>
      </c>
      <c r="DR22" s="46">
        <v>614864</v>
      </c>
      <c r="DS22" s="46">
        <v>480283.32281116693</v>
      </c>
      <c r="DT22" s="46">
        <v>85853002.169160455</v>
      </c>
      <c r="DU22" s="49">
        <v>78.112122812714176</v>
      </c>
      <c r="DV22" s="50">
        <v>178.75491005319643</v>
      </c>
      <c r="DW22" s="50">
        <v>139.62925487450957</v>
      </c>
      <c r="DX22" s="49">
        <v>1.4260523012310733</v>
      </c>
      <c r="DY22" s="49">
        <v>3.3090881236245178</v>
      </c>
      <c r="DZ22" s="49">
        <v>1.8565603014902996</v>
      </c>
      <c r="EA22" s="49">
        <v>2.8761567153998402</v>
      </c>
      <c r="EB22" s="69">
        <v>4.7861146006769006</v>
      </c>
      <c r="EC22" s="46">
        <v>606870</v>
      </c>
      <c r="ED22" s="46">
        <v>460824.30029973772</v>
      </c>
      <c r="EE22" s="46">
        <v>76983159.817962229</v>
      </c>
      <c r="EF22" s="49">
        <v>75.934598892635606</v>
      </c>
      <c r="EG22" s="50">
        <v>167.055339242938</v>
      </c>
      <c r="EH22" s="50">
        <v>126.85280178285666</v>
      </c>
      <c r="EI22" s="49">
        <v>2.2441243366186505</v>
      </c>
      <c r="EJ22" s="49">
        <v>1.2955133541924531</v>
      </c>
      <c r="EK22" s="49">
        <v>-0.92779021638747916</v>
      </c>
      <c r="EL22" s="49">
        <v>-1.3057718423413174</v>
      </c>
      <c r="EM22" s="69">
        <v>-2.2214472353272114</v>
      </c>
      <c r="EN22" s="46">
        <v>625750</v>
      </c>
      <c r="EO22" s="46">
        <v>464370.20510386769</v>
      </c>
      <c r="EP22" s="46">
        <v>77487788.199478686</v>
      </c>
      <c r="EQ22" s="49">
        <v>74.210180599898948</v>
      </c>
      <c r="ER22" s="50">
        <v>166.86640819719833</v>
      </c>
      <c r="ES22" s="50">
        <v>123.83186288370545</v>
      </c>
      <c r="ET22" s="49">
        <v>4.3614148789440943</v>
      </c>
      <c r="EU22" s="49">
        <v>-0.92670238662987159</v>
      </c>
      <c r="EV22" s="49">
        <v>-5.0671191759023326</v>
      </c>
      <c r="EW22" s="49">
        <v>-4.7057770520494602</v>
      </c>
      <c r="EX22" s="69">
        <v>-9.534448896572183</v>
      </c>
      <c r="EY22" s="46">
        <v>2455652</v>
      </c>
      <c r="EZ22" s="46">
        <v>1903559.9570042656</v>
      </c>
      <c r="FA22" s="46">
        <v>329567894.60323852</v>
      </c>
      <c r="FB22" s="49">
        <v>77.517496656866115</v>
      </c>
      <c r="FC22" s="50">
        <v>173.13239511609459</v>
      </c>
      <c r="FD22" s="50">
        <v>134.20789859607083</v>
      </c>
      <c r="FE22" s="49">
        <v>2.5476855849971853</v>
      </c>
      <c r="FF22" s="49">
        <v>2.3951913974824657</v>
      </c>
      <c r="FG22" s="49">
        <v>-0.14870563547562871</v>
      </c>
      <c r="FH22" s="49">
        <v>0.14259744038265518</v>
      </c>
      <c r="FI22" s="69">
        <v>-6.320245522866549E-3</v>
      </c>
      <c r="FK22" s="70">
        <v>68</v>
      </c>
      <c r="FL22" s="71">
        <v>44</v>
      </c>
      <c r="FM22" s="46">
        <v>7113</v>
      </c>
      <c r="FN22" s="71">
        <v>5498</v>
      </c>
    </row>
    <row r="23" spans="2:170" x14ac:dyDescent="0.2">
      <c r="B23" s="73" t="s">
        <v>74</v>
      </c>
      <c r="C23" s="46">
        <v>2734479</v>
      </c>
      <c r="D23" s="46">
        <v>2058070.5599113719</v>
      </c>
      <c r="E23" s="46">
        <v>388085873.11056674</v>
      </c>
      <c r="F23" s="49">
        <v>75.263717875009164</v>
      </c>
      <c r="G23" s="50">
        <v>188.56781719246746</v>
      </c>
      <c r="H23" s="50">
        <v>141.92314993480173</v>
      </c>
      <c r="I23" s="49">
        <v>-5.0259178580946013</v>
      </c>
      <c r="J23" s="49">
        <v>-4.3832741827681829</v>
      </c>
      <c r="K23" s="69">
        <v>-9.1888922809417881</v>
      </c>
      <c r="L23" s="46">
        <v>2744492</v>
      </c>
      <c r="M23" s="46">
        <v>2122355.2710068277</v>
      </c>
      <c r="N23" s="46">
        <v>430729337.07642239</v>
      </c>
      <c r="O23" s="49">
        <v>77.331443159857187</v>
      </c>
      <c r="P23" s="50">
        <v>202.94874423738113</v>
      </c>
      <c r="Q23" s="50">
        <v>156.94319279357433</v>
      </c>
      <c r="R23" s="49">
        <v>-1.2927216787848819</v>
      </c>
      <c r="S23" s="49">
        <v>-0.70496634866052232</v>
      </c>
      <c r="T23" s="69">
        <v>-1.9885747746281315</v>
      </c>
      <c r="U23" s="46">
        <v>2660100</v>
      </c>
      <c r="V23" s="46">
        <v>2065792.8002223158</v>
      </c>
      <c r="W23" s="46">
        <v>420851221.73211241</v>
      </c>
      <c r="X23" s="49">
        <v>77.658463975877439</v>
      </c>
      <c r="Y23" s="50">
        <v>203.72383023448498</v>
      </c>
      <c r="Z23" s="50">
        <v>158.20879731292524</v>
      </c>
      <c r="AA23" s="49">
        <v>-1.3238225273347071</v>
      </c>
      <c r="AB23" s="49">
        <v>-0.20927091608457782</v>
      </c>
      <c r="AC23" s="69">
        <v>-1.5303230678889976</v>
      </c>
      <c r="AD23" s="46">
        <v>2751188</v>
      </c>
      <c r="AE23" s="46">
        <v>2197758.2127495715</v>
      </c>
      <c r="AF23" s="46">
        <v>499417244.36720175</v>
      </c>
      <c r="AG23" s="49">
        <v>79.883970588326633</v>
      </c>
      <c r="AH23" s="50">
        <v>227.23939397427654</v>
      </c>
      <c r="AI23" s="50">
        <v>181.52785064750273</v>
      </c>
      <c r="AJ23" s="49">
        <v>-0.84565403003622841</v>
      </c>
      <c r="AK23" s="49">
        <v>0.82393486230230317</v>
      </c>
      <c r="AL23" s="69">
        <v>-2.8686806101858139E-2</v>
      </c>
      <c r="AM23" s="46">
        <v>2665980</v>
      </c>
      <c r="AN23" s="46">
        <v>2214536.5606920891</v>
      </c>
      <c r="AO23" s="46">
        <v>511171886.00271815</v>
      </c>
      <c r="AP23" s="49">
        <v>83.066510652446354</v>
      </c>
      <c r="AQ23" s="50">
        <v>230.82567028966375</v>
      </c>
      <c r="AR23" s="50">
        <v>191.73882999974424</v>
      </c>
      <c r="AS23" s="49">
        <v>-1.4475658170680936</v>
      </c>
      <c r="AT23" s="49">
        <v>-1.5463220385550065</v>
      </c>
      <c r="AU23" s="69">
        <v>-2.9715038263711873</v>
      </c>
      <c r="AV23" s="46">
        <v>2754691</v>
      </c>
      <c r="AW23" s="46">
        <v>2115223.3543833438</v>
      </c>
      <c r="AX23" s="46">
        <v>505640872.67300445</v>
      </c>
      <c r="AY23" s="49">
        <v>76.786229540204104</v>
      </c>
      <c r="AZ23" s="50">
        <v>239.04845397303924</v>
      </c>
      <c r="BA23" s="50">
        <v>183.55629458004708</v>
      </c>
      <c r="BB23" s="49">
        <v>-1.2214329155231829</v>
      </c>
      <c r="BC23" s="49">
        <v>-0.25949315310640481</v>
      </c>
      <c r="BD23" s="69">
        <v>-1.4777565338440171</v>
      </c>
      <c r="BE23" s="46">
        <v>2754939</v>
      </c>
      <c r="BF23" s="46">
        <v>2122002.5585710751</v>
      </c>
      <c r="BG23" s="46">
        <v>451397020.6762225</v>
      </c>
      <c r="BH23" s="49">
        <v>77.025391798913702</v>
      </c>
      <c r="BI23" s="50">
        <v>212.72218492525596</v>
      </c>
      <c r="BJ23" s="50">
        <v>163.85009638188814</v>
      </c>
      <c r="BK23" s="49">
        <v>-0.55878129133410703</v>
      </c>
      <c r="BL23" s="49">
        <v>-2.3244015971764678</v>
      </c>
      <c r="BM23" s="69">
        <v>-2.8701945672500813</v>
      </c>
      <c r="BN23" s="46">
        <v>2489676</v>
      </c>
      <c r="BO23" s="46">
        <v>2044890.2844243792</v>
      </c>
      <c r="BP23" s="46">
        <v>478884948.31093818</v>
      </c>
      <c r="BQ23" s="49">
        <v>82.134795227346018</v>
      </c>
      <c r="BR23" s="50">
        <v>234.18613309405035</v>
      </c>
      <c r="BS23" s="50">
        <v>192.34830086763827</v>
      </c>
      <c r="BT23" s="49">
        <v>-0.65014746691240155</v>
      </c>
      <c r="BU23" s="49">
        <v>-2.6619184659065462</v>
      </c>
      <c r="BV23" s="69">
        <v>-3.2947595373415828</v>
      </c>
      <c r="BW23" s="46">
        <v>2762255</v>
      </c>
      <c r="BX23" s="46">
        <v>2231926.7599728014</v>
      </c>
      <c r="BY23" s="46">
        <v>485036202.86190784</v>
      </c>
      <c r="BZ23" s="49">
        <v>80.800894920012865</v>
      </c>
      <c r="CA23" s="50">
        <v>217.31725769882277</v>
      </c>
      <c r="CB23" s="50">
        <v>175.59428903627935</v>
      </c>
      <c r="CC23" s="49">
        <v>-1.4429264373167365</v>
      </c>
      <c r="CD23" s="49">
        <v>-7.1281590205192042</v>
      </c>
      <c r="CE23" s="69">
        <v>-8.4682313668348907</v>
      </c>
      <c r="CF23" s="46">
        <v>2676900</v>
      </c>
      <c r="CG23" s="46">
        <v>2067424.2860916157</v>
      </c>
      <c r="CH23" s="46">
        <v>413610713.4736281</v>
      </c>
      <c r="CI23" s="49">
        <v>77.232032802555779</v>
      </c>
      <c r="CJ23" s="50">
        <v>200.06087587156233</v>
      </c>
      <c r="CK23" s="50">
        <v>154.51108127820541</v>
      </c>
      <c r="CL23" s="49">
        <v>-7.190948474346244E-2</v>
      </c>
      <c r="CM23" s="49">
        <v>-1.5897698606854058</v>
      </c>
      <c r="CN23" s="69">
        <v>-1.6605361501134424</v>
      </c>
      <c r="CO23" s="46">
        <v>2767401</v>
      </c>
      <c r="CP23" s="46">
        <v>2065330.3931203932</v>
      </c>
      <c r="CQ23" s="46">
        <v>406976861.72023082</v>
      </c>
      <c r="CR23" s="49">
        <v>74.630687533913346</v>
      </c>
      <c r="CS23" s="50">
        <v>197.05169839937912</v>
      </c>
      <c r="CT23" s="50">
        <v>147.06103731270994</v>
      </c>
      <c r="CU23" s="49">
        <v>-1.4544086647563164</v>
      </c>
      <c r="CV23" s="49">
        <v>-2.8546955723864254</v>
      </c>
      <c r="CW23" s="69">
        <v>-4.2675852973855388</v>
      </c>
      <c r="CX23" s="46">
        <v>2678640</v>
      </c>
      <c r="CY23" s="46">
        <v>1918207.733267586</v>
      </c>
      <c r="CZ23" s="46">
        <v>363924876.35751086</v>
      </c>
      <c r="DA23" s="49">
        <v>71.611255460516745</v>
      </c>
      <c r="DB23" s="50">
        <v>189.72130601182604</v>
      </c>
      <c r="DC23" s="50">
        <v>135.86180911115747</v>
      </c>
      <c r="DD23" s="49">
        <v>-2.6934284880703356</v>
      </c>
      <c r="DE23" s="49">
        <v>-2.7241583156288338</v>
      </c>
      <c r="DF23" s="69">
        <v>-5.3442135475658858</v>
      </c>
      <c r="DG23" s="46">
        <v>8139071</v>
      </c>
      <c r="DH23" s="46">
        <v>6246218.6311405152</v>
      </c>
      <c r="DI23" s="46">
        <v>1239666431.9191015</v>
      </c>
      <c r="DJ23" s="49">
        <v>76.743631197473462</v>
      </c>
      <c r="DK23" s="50">
        <v>198.46670523806932</v>
      </c>
      <c r="DL23" s="50">
        <v>152.31055631768066</v>
      </c>
      <c r="DM23" s="49">
        <v>3.2107795801428707</v>
      </c>
      <c r="DN23" s="49">
        <v>0.56306252344095742</v>
      </c>
      <c r="DO23" s="49">
        <v>-2.5653493438114849</v>
      </c>
      <c r="DP23" s="49">
        <v>-1.6919913983771144</v>
      </c>
      <c r="DQ23" s="69">
        <v>-4.2139352519529849</v>
      </c>
      <c r="DR23" s="46">
        <v>8171859</v>
      </c>
      <c r="DS23" s="46">
        <v>6527518.127825005</v>
      </c>
      <c r="DT23" s="46">
        <v>1516230003.0429244</v>
      </c>
      <c r="DU23" s="49">
        <v>79.87800729093594</v>
      </c>
      <c r="DV23" s="50">
        <v>232.28277169842778</v>
      </c>
      <c r="DW23" s="50">
        <v>185.54284931285824</v>
      </c>
      <c r="DX23" s="49">
        <v>2.4276729953905498</v>
      </c>
      <c r="DY23" s="49">
        <v>1.2315491225036173</v>
      </c>
      <c r="DZ23" s="49">
        <v>-1.1677741355510054</v>
      </c>
      <c r="EA23" s="49">
        <v>-0.3512089668165731</v>
      </c>
      <c r="EB23" s="69">
        <v>-1.5148817748913586</v>
      </c>
      <c r="EC23" s="46">
        <v>8006870</v>
      </c>
      <c r="ED23" s="46">
        <v>6398819.602968256</v>
      </c>
      <c r="EE23" s="46">
        <v>1415318171.8490684</v>
      </c>
      <c r="EF23" s="49">
        <v>79.916616642561394</v>
      </c>
      <c r="EG23" s="50">
        <v>221.18425892058858</v>
      </c>
      <c r="EH23" s="50">
        <v>176.76297627525719</v>
      </c>
      <c r="EI23" s="49">
        <v>1.996317015865672</v>
      </c>
      <c r="EJ23" s="49">
        <v>1.0813684178445639</v>
      </c>
      <c r="EK23" s="49">
        <v>-0.89704081950212633</v>
      </c>
      <c r="EL23" s="49">
        <v>-4.1409337399021702</v>
      </c>
      <c r="EM23" s="69">
        <v>-5.0008286934488382</v>
      </c>
      <c r="EN23" s="46">
        <v>8122941</v>
      </c>
      <c r="EO23" s="46">
        <v>6050962.4124795943</v>
      </c>
      <c r="EP23" s="46">
        <v>1184512451.5513697</v>
      </c>
      <c r="EQ23" s="49">
        <v>74.492261023188462</v>
      </c>
      <c r="ER23" s="50">
        <v>195.75604189978336</v>
      </c>
      <c r="ES23" s="50">
        <v>145.82310170064878</v>
      </c>
      <c r="ET23" s="49">
        <v>1.5848756367234431</v>
      </c>
      <c r="EU23" s="49">
        <v>0.17960133868780073</v>
      </c>
      <c r="EV23" s="49">
        <v>-1.3833499221488723</v>
      </c>
      <c r="EW23" s="49">
        <v>-2.35667069317453</v>
      </c>
      <c r="EX23" s="69">
        <v>-3.7074196131240673</v>
      </c>
      <c r="EY23" s="46">
        <v>32440741</v>
      </c>
      <c r="EZ23" s="46">
        <v>25223518.77441337</v>
      </c>
      <c r="FA23" s="46">
        <v>5355727058.362464</v>
      </c>
      <c r="FB23" s="49">
        <v>77.752597495887571</v>
      </c>
      <c r="FC23" s="50">
        <v>212.33068654145475</v>
      </c>
      <c r="FD23" s="50">
        <v>165.09262406683203</v>
      </c>
      <c r="FE23" s="49">
        <v>2.3031108233682844</v>
      </c>
      <c r="FF23" s="49">
        <v>0.77382658630611367</v>
      </c>
      <c r="FG23" s="49">
        <v>-1.4948560456803319</v>
      </c>
      <c r="FH23" s="49">
        <v>-2.0998488679293525</v>
      </c>
      <c r="FI23" s="69">
        <v>-3.5633151958572924</v>
      </c>
      <c r="FK23" s="70">
        <v>1808</v>
      </c>
      <c r="FL23" s="71">
        <v>539</v>
      </c>
      <c r="FM23" s="46">
        <v>89288</v>
      </c>
      <c r="FN23" s="71">
        <v>52727</v>
      </c>
    </row>
    <row r="24" spans="2:170" x14ac:dyDescent="0.2">
      <c r="B24" s="73" t="s">
        <v>75</v>
      </c>
      <c r="C24" s="46">
        <v>286967</v>
      </c>
      <c r="D24" s="46">
        <v>233160.29946344736</v>
      </c>
      <c r="E24" s="46">
        <v>40429483.136253886</v>
      </c>
      <c r="F24" s="49">
        <v>81.249864780078326</v>
      </c>
      <c r="G24" s="50">
        <v>173.39780069459053</v>
      </c>
      <c r="H24" s="50">
        <v>140.88547859598452</v>
      </c>
      <c r="I24" s="49">
        <v>-5.3595933395070725</v>
      </c>
      <c r="J24" s="49">
        <v>-2.7343903927816577</v>
      </c>
      <c r="K24" s="69">
        <v>-7.9474315269210836</v>
      </c>
      <c r="L24" s="46">
        <v>286967</v>
      </c>
      <c r="M24" s="46">
        <v>230462.66934942993</v>
      </c>
      <c r="N24" s="46">
        <v>41685148.097468145</v>
      </c>
      <c r="O24" s="49">
        <v>80.309815884554638</v>
      </c>
      <c r="P24" s="50">
        <v>180.8759232683567</v>
      </c>
      <c r="Q24" s="50">
        <v>145.2611209563056</v>
      </c>
      <c r="R24" s="49">
        <v>-4.5238167155237887</v>
      </c>
      <c r="S24" s="49">
        <v>-2.3014958771700225</v>
      </c>
      <c r="T24" s="69">
        <v>-6.7211971374953032</v>
      </c>
      <c r="U24" s="46">
        <v>277710</v>
      </c>
      <c r="V24" s="46">
        <v>189052.53130175555</v>
      </c>
      <c r="W24" s="46">
        <v>28369907.157909084</v>
      </c>
      <c r="X24" s="49">
        <v>68.075521695925801</v>
      </c>
      <c r="Y24" s="50">
        <v>150.06361968582456</v>
      </c>
      <c r="Z24" s="50">
        <v>102.15659197691508</v>
      </c>
      <c r="AA24" s="49">
        <v>-14.12114851799298</v>
      </c>
      <c r="AB24" s="49">
        <v>-7.1015036527129087</v>
      </c>
      <c r="AC24" s="69">
        <v>-20.219838292895602</v>
      </c>
      <c r="AD24" s="46">
        <v>287339</v>
      </c>
      <c r="AE24" s="46">
        <v>173535.08380258363</v>
      </c>
      <c r="AF24" s="46">
        <v>22729973.824082199</v>
      </c>
      <c r="AG24" s="49">
        <v>60.393849704559294</v>
      </c>
      <c r="AH24" s="50">
        <v>130.98200851385297</v>
      </c>
      <c r="AI24" s="50">
        <v>79.105077361869434</v>
      </c>
      <c r="AJ24" s="49">
        <v>-18.159706230755813</v>
      </c>
      <c r="AK24" s="49">
        <v>-2.0604941416889107</v>
      </c>
      <c r="AL24" s="69">
        <v>-19.846020689412082</v>
      </c>
      <c r="AM24" s="46">
        <v>278070</v>
      </c>
      <c r="AN24" s="46">
        <v>154402.5171026157</v>
      </c>
      <c r="AO24" s="46">
        <v>18372221.045104839</v>
      </c>
      <c r="AP24" s="49">
        <v>55.526492287055667</v>
      </c>
      <c r="AQ24" s="50">
        <v>118.98912912731006</v>
      </c>
      <c r="AR24" s="50">
        <v>66.070489607310535</v>
      </c>
      <c r="AS24" s="49">
        <v>-19.963851611729776</v>
      </c>
      <c r="AT24" s="49">
        <v>-1.2054166036276757</v>
      </c>
      <c r="AU24" s="69">
        <v>-20.928620633306071</v>
      </c>
      <c r="AV24" s="46">
        <v>286843</v>
      </c>
      <c r="AW24" s="46">
        <v>125452.30296167247</v>
      </c>
      <c r="AX24" s="46">
        <v>14850230.5536917</v>
      </c>
      <c r="AY24" s="49">
        <v>43.73552882994268</v>
      </c>
      <c r="AZ24" s="50">
        <v>118.37351888413451</v>
      </c>
      <c r="BA24" s="50">
        <v>51.771284478588285</v>
      </c>
      <c r="BB24" s="49">
        <v>-24.698363158271267</v>
      </c>
      <c r="BC24" s="49">
        <v>0.37423998686024729</v>
      </c>
      <c r="BD24" s="69">
        <v>-24.41655432244923</v>
      </c>
      <c r="BE24" s="46">
        <v>285820</v>
      </c>
      <c r="BF24" s="46">
        <v>111728.75934230194</v>
      </c>
      <c r="BG24" s="46">
        <v>12704124.943597408</v>
      </c>
      <c r="BH24" s="49">
        <v>39.090602246974299</v>
      </c>
      <c r="BI24" s="50">
        <v>113.70505694667159</v>
      </c>
      <c r="BJ24" s="50">
        <v>44.447991545719013</v>
      </c>
      <c r="BK24" s="49">
        <v>-26.297193802263468</v>
      </c>
      <c r="BL24" s="49">
        <v>-1.8528191824244464</v>
      </c>
      <c r="BM24" s="69">
        <v>-27.662773533480244</v>
      </c>
      <c r="BN24" s="46">
        <v>258160</v>
      </c>
      <c r="BO24" s="46">
        <v>118125.02906493937</v>
      </c>
      <c r="BP24" s="46">
        <v>13530938.035705036</v>
      </c>
      <c r="BQ24" s="49">
        <v>45.756518850689254</v>
      </c>
      <c r="BR24" s="50">
        <v>114.54759539797773</v>
      </c>
      <c r="BS24" s="50">
        <v>52.412992081286937</v>
      </c>
      <c r="BT24" s="49">
        <v>-27.08271073214047</v>
      </c>
      <c r="BU24" s="49">
        <v>-2.6728197335303974</v>
      </c>
      <c r="BV24" s="69">
        <v>-29.031658428847262</v>
      </c>
      <c r="BW24" s="46">
        <v>285820</v>
      </c>
      <c r="BX24" s="46">
        <v>142991.92492941371</v>
      </c>
      <c r="BY24" s="46">
        <v>16682027.282063309</v>
      </c>
      <c r="BZ24" s="49">
        <v>50.028663119940425</v>
      </c>
      <c r="CA24" s="50">
        <v>116.6641213501965</v>
      </c>
      <c r="CB24" s="50">
        <v>58.365500252128292</v>
      </c>
      <c r="CC24" s="49">
        <v>-24.533290362668691</v>
      </c>
      <c r="CD24" s="49">
        <v>-3.0315502884903571</v>
      </c>
      <c r="CE24" s="69">
        <v>-26.821101616393388</v>
      </c>
      <c r="CF24" s="46">
        <v>277050</v>
      </c>
      <c r="CG24" s="46">
        <v>161117.8500249128</v>
      </c>
      <c r="CH24" s="46">
        <v>19877621.414510917</v>
      </c>
      <c r="CI24" s="49">
        <v>58.154791562863309</v>
      </c>
      <c r="CJ24" s="50">
        <v>123.37317939283169</v>
      </c>
      <c r="CK24" s="50">
        <v>71.747415320378693</v>
      </c>
      <c r="CL24" s="49">
        <v>-10.845602529207682</v>
      </c>
      <c r="CM24" s="49">
        <v>-3.8325790089953666</v>
      </c>
      <c r="CN24" s="69">
        <v>-14.262515252269564</v>
      </c>
      <c r="CO24" s="46">
        <v>286316</v>
      </c>
      <c r="CP24" s="46">
        <v>196534.1660577881</v>
      </c>
      <c r="CQ24" s="46">
        <v>29438690.62540134</v>
      </c>
      <c r="CR24" s="49">
        <v>68.642397231655977</v>
      </c>
      <c r="CS24" s="50">
        <v>149.7891751643086</v>
      </c>
      <c r="CT24" s="50">
        <v>102.81888062630568</v>
      </c>
      <c r="CU24" s="49">
        <v>-4.9565153705359544</v>
      </c>
      <c r="CV24" s="49">
        <v>-0.75833763798464737</v>
      </c>
      <c r="CW24" s="69">
        <v>-5.6772658869333332</v>
      </c>
      <c r="CX24" s="46">
        <v>277080</v>
      </c>
      <c r="CY24" s="46">
        <v>193801.09531717037</v>
      </c>
      <c r="CZ24" s="46">
        <v>33703640.540946163</v>
      </c>
      <c r="DA24" s="49">
        <v>69.944093878002874</v>
      </c>
      <c r="DB24" s="50">
        <v>173.9084110220717</v>
      </c>
      <c r="DC24" s="50">
        <v>121.63866226702095</v>
      </c>
      <c r="DD24" s="49">
        <v>-7.968155997232989</v>
      </c>
      <c r="DE24" s="49">
        <v>2.6563340075799289</v>
      </c>
      <c r="DF24" s="69">
        <v>-5.5234828271845799</v>
      </c>
      <c r="DG24" s="46">
        <v>851644</v>
      </c>
      <c r="DH24" s="46">
        <v>652675.50011463277</v>
      </c>
      <c r="DI24" s="46">
        <v>110484538.39163113</v>
      </c>
      <c r="DJ24" s="49">
        <v>76.637127733493429</v>
      </c>
      <c r="DK24" s="50">
        <v>169.27943269239637</v>
      </c>
      <c r="DL24" s="50">
        <v>129.73089505900484</v>
      </c>
      <c r="DM24" s="49">
        <v>3.1665503740745047</v>
      </c>
      <c r="DN24" s="49">
        <v>-4.869442422816749</v>
      </c>
      <c r="DO24" s="49">
        <v>-7.789339439724718</v>
      </c>
      <c r="DP24" s="49">
        <v>-3.4770336343517321</v>
      </c>
      <c r="DQ24" s="69">
        <v>-10.995535121863396</v>
      </c>
      <c r="DR24" s="46">
        <v>852252</v>
      </c>
      <c r="DS24" s="46">
        <v>453389.90386687178</v>
      </c>
      <c r="DT24" s="46">
        <v>55952425.422878742</v>
      </c>
      <c r="DU24" s="49">
        <v>53.199042521093737</v>
      </c>
      <c r="DV24" s="50">
        <v>123.40906788102623</v>
      </c>
      <c r="DW24" s="50">
        <v>65.652442496912585</v>
      </c>
      <c r="DX24" s="49">
        <v>3.5090361445783134</v>
      </c>
      <c r="DY24" s="49">
        <v>-17.972276324318337</v>
      </c>
      <c r="DZ24" s="49">
        <v>-20.753079411243089</v>
      </c>
      <c r="EA24" s="49">
        <v>-1.0237589099986888</v>
      </c>
      <c r="EB24" s="69">
        <v>-21.564376821670074</v>
      </c>
      <c r="EC24" s="46">
        <v>829800</v>
      </c>
      <c r="ED24" s="46">
        <v>372845.71333665506</v>
      </c>
      <c r="EE24" s="46">
        <v>42917090.261365749</v>
      </c>
      <c r="EF24" s="49">
        <v>44.931997268818392</v>
      </c>
      <c r="EG24" s="50">
        <v>115.10683568625196</v>
      </c>
      <c r="EH24" s="50">
        <v>51.719800266770008</v>
      </c>
      <c r="EI24" s="49">
        <v>4.6656828243841524</v>
      </c>
      <c r="EJ24" s="49">
        <v>-22.427852725855921</v>
      </c>
      <c r="EK24" s="49">
        <v>-25.885786839703339</v>
      </c>
      <c r="EL24" s="49">
        <v>-2.554583153889721</v>
      </c>
      <c r="EM24" s="69">
        <v>-27.779096043734199</v>
      </c>
      <c r="EN24" s="46">
        <v>840446</v>
      </c>
      <c r="EO24" s="46">
        <v>551453.1113998713</v>
      </c>
      <c r="EP24" s="46">
        <v>83019952.580858424</v>
      </c>
      <c r="EQ24" s="49">
        <v>65.614341837532848</v>
      </c>
      <c r="ER24" s="50">
        <v>150.54761840061275</v>
      </c>
      <c r="ES24" s="50">
        <v>98.780828965642556</v>
      </c>
      <c r="ET24" s="49">
        <v>1.7310520550266599</v>
      </c>
      <c r="EU24" s="49">
        <v>-6.2141785961906741</v>
      </c>
      <c r="EV24" s="49">
        <v>-7.8100348818959748</v>
      </c>
      <c r="EW24" s="49">
        <v>-5.6572340581449561E-2</v>
      </c>
      <c r="EX24" s="69">
        <v>-7.8621889029445082</v>
      </c>
      <c r="EY24" s="46">
        <v>3374142</v>
      </c>
      <c r="EZ24" s="46">
        <v>2030364.228718031</v>
      </c>
      <c r="FA24" s="46">
        <v>292374006.65673405</v>
      </c>
      <c r="FB24" s="49">
        <v>60.174237738602315</v>
      </c>
      <c r="FC24" s="50">
        <v>144.00076721275698</v>
      </c>
      <c r="FD24" s="50">
        <v>86.651364008015676</v>
      </c>
      <c r="FE24" s="49">
        <v>3.253637976889173</v>
      </c>
      <c r="FF24" s="49">
        <v>-12.008211293458778</v>
      </c>
      <c r="FG24" s="49">
        <v>-14.780931276982169</v>
      </c>
      <c r="FH24" s="49">
        <v>-0.69136518850987305</v>
      </c>
      <c r="FI24" s="69">
        <v>-15.370106252105421</v>
      </c>
      <c r="FK24" s="70">
        <v>101</v>
      </c>
      <c r="FL24" s="71">
        <v>43</v>
      </c>
      <c r="FM24" s="46">
        <v>9236</v>
      </c>
      <c r="FN24" s="71">
        <v>6022</v>
      </c>
    </row>
    <row r="25" spans="2:170" x14ac:dyDescent="0.2">
      <c r="B25" s="73" t="s">
        <v>76</v>
      </c>
      <c r="C25" s="46">
        <v>2663365</v>
      </c>
      <c r="D25" s="46">
        <v>2047512.4909158978</v>
      </c>
      <c r="E25" s="46">
        <v>368288644.38896751</v>
      </c>
      <c r="F25" s="49">
        <v>76.876901623168351</v>
      </c>
      <c r="G25" s="50">
        <v>179.87125647483782</v>
      </c>
      <c r="H25" s="50">
        <v>138.27944888851792</v>
      </c>
      <c r="I25" s="49">
        <v>-1.2652999407512364</v>
      </c>
      <c r="J25" s="49">
        <v>2.288637847032414</v>
      </c>
      <c r="K25" s="69">
        <v>0.99437977295866631</v>
      </c>
      <c r="L25" s="46">
        <v>2662683</v>
      </c>
      <c r="M25" s="46">
        <v>2011956.9663826695</v>
      </c>
      <c r="N25" s="46">
        <v>350425083.02339548</v>
      </c>
      <c r="O25" s="49">
        <v>75.56126532458687</v>
      </c>
      <c r="P25" s="50">
        <v>174.17126155209496</v>
      </c>
      <c r="Q25" s="50">
        <v>131.60600906055865</v>
      </c>
      <c r="R25" s="49">
        <v>1.4680394328809263</v>
      </c>
      <c r="S25" s="49">
        <v>3.2106982253440672</v>
      </c>
      <c r="T25" s="69">
        <v>4.7258719742438524</v>
      </c>
      <c r="U25" s="46">
        <v>2589450</v>
      </c>
      <c r="V25" s="46">
        <v>1868746.5383861484</v>
      </c>
      <c r="W25" s="46">
        <v>337785974.31790429</v>
      </c>
      <c r="X25" s="49">
        <v>72.167701186975933</v>
      </c>
      <c r="Y25" s="50">
        <v>180.75537124987355</v>
      </c>
      <c r="Z25" s="50">
        <v>130.44699620301773</v>
      </c>
      <c r="AA25" s="49">
        <v>-3.0632878110018691</v>
      </c>
      <c r="AB25" s="49">
        <v>-0.13875979666958679</v>
      </c>
      <c r="AC25" s="69">
        <v>-3.1977969957335053</v>
      </c>
      <c r="AD25" s="46">
        <v>2671115</v>
      </c>
      <c r="AE25" s="46">
        <v>1955958.826322783</v>
      </c>
      <c r="AF25" s="46">
        <v>357758696.61277223</v>
      </c>
      <c r="AG25" s="49">
        <v>73.226305356481589</v>
      </c>
      <c r="AH25" s="50">
        <v>182.9070693095116</v>
      </c>
      <c r="AI25" s="50">
        <v>133.93608909117438</v>
      </c>
      <c r="AJ25" s="49">
        <v>-0.87905482813441405</v>
      </c>
      <c r="AK25" s="49">
        <v>0.93275463563211547</v>
      </c>
      <c r="AL25" s="69">
        <v>4.5500382838529731E-2</v>
      </c>
      <c r="AM25" s="46">
        <v>2614740</v>
      </c>
      <c r="AN25" s="46">
        <v>1840738.5596516319</v>
      </c>
      <c r="AO25" s="46">
        <v>321999254.67201829</v>
      </c>
      <c r="AP25" s="49">
        <v>70.398531389416618</v>
      </c>
      <c r="AQ25" s="50">
        <v>174.9293798316248</v>
      </c>
      <c r="AR25" s="50">
        <v>123.14771437007821</v>
      </c>
      <c r="AS25" s="49">
        <v>-3.2873242032214565</v>
      </c>
      <c r="AT25" s="49">
        <v>1.1486954642232041</v>
      </c>
      <c r="AU25" s="69">
        <v>-2.1763900830149687</v>
      </c>
      <c r="AV25" s="46">
        <v>2699263</v>
      </c>
      <c r="AW25" s="46">
        <v>1783848.3091153502</v>
      </c>
      <c r="AX25" s="46">
        <v>356267971.774939</v>
      </c>
      <c r="AY25" s="49">
        <v>66.08649505866417</v>
      </c>
      <c r="AZ25" s="50">
        <v>199.71875969185976</v>
      </c>
      <c r="BA25" s="50">
        <v>131.98712825498626</v>
      </c>
      <c r="BB25" s="49">
        <v>-3.3441816101365349</v>
      </c>
      <c r="BC25" s="49">
        <v>0.41825321312363462</v>
      </c>
      <c r="BD25" s="69">
        <v>-2.939915544049986</v>
      </c>
      <c r="BE25" s="46">
        <v>2697713</v>
      </c>
      <c r="BF25" s="46">
        <v>1793233.9821592241</v>
      </c>
      <c r="BG25" s="46">
        <v>362016668.48193115</v>
      </c>
      <c r="BH25" s="49">
        <v>66.472377979393073</v>
      </c>
      <c r="BI25" s="50">
        <v>201.87921491763649</v>
      </c>
      <c r="BJ25" s="50">
        <v>134.19391480188261</v>
      </c>
      <c r="BK25" s="49">
        <v>-2.8506701302550033</v>
      </c>
      <c r="BL25" s="49">
        <v>1.6400072353146076</v>
      </c>
      <c r="BM25" s="69">
        <v>-1.2574140913315301</v>
      </c>
      <c r="BN25" s="46">
        <v>2435692</v>
      </c>
      <c r="BO25" s="46">
        <v>1598087.5670111845</v>
      </c>
      <c r="BP25" s="46">
        <v>262513560.71529907</v>
      </c>
      <c r="BQ25" s="49">
        <v>65.611233563651908</v>
      </c>
      <c r="BR25" s="50">
        <v>164.26731934737705</v>
      </c>
      <c r="BS25" s="50">
        <v>107.77781456575752</v>
      </c>
      <c r="BT25" s="49">
        <v>-3.9384277838572106</v>
      </c>
      <c r="BU25" s="49">
        <v>-0.37360685032223817</v>
      </c>
      <c r="BV25" s="69">
        <v>-4.2973203981839641</v>
      </c>
      <c r="BW25" s="46">
        <v>2707788</v>
      </c>
      <c r="BX25" s="46">
        <v>1770677.8268083124</v>
      </c>
      <c r="BY25" s="46">
        <v>290172158.76306742</v>
      </c>
      <c r="BZ25" s="49">
        <v>65.392040544101405</v>
      </c>
      <c r="CA25" s="50">
        <v>163.8763158208794</v>
      </c>
      <c r="CB25" s="50">
        <v>107.16206688376911</v>
      </c>
      <c r="CC25" s="49">
        <v>-1.3151795834173046</v>
      </c>
      <c r="CD25" s="49">
        <v>-3.5397769860171584</v>
      </c>
      <c r="CE25" s="69">
        <v>-4.8084021452158607</v>
      </c>
      <c r="CF25" s="46">
        <v>2630070</v>
      </c>
      <c r="CG25" s="46">
        <v>1762875.2770192085</v>
      </c>
      <c r="CH25" s="46">
        <v>314776655.19557244</v>
      </c>
      <c r="CI25" s="49">
        <v>67.027694206587981</v>
      </c>
      <c r="CJ25" s="50">
        <v>178.5586645289045</v>
      </c>
      <c r="CK25" s="50">
        <v>119.68375563980139</v>
      </c>
      <c r="CL25" s="49">
        <v>-1.4461003634600111</v>
      </c>
      <c r="CM25" s="49">
        <v>-9.5153794129828508</v>
      </c>
      <c r="CN25" s="69">
        <v>-10.823877840167118</v>
      </c>
      <c r="CO25" s="46">
        <v>2717584</v>
      </c>
      <c r="CP25" s="46">
        <v>1754368.2453157383</v>
      </c>
      <c r="CQ25" s="46">
        <v>290127162.95647907</v>
      </c>
      <c r="CR25" s="49">
        <v>64.556173620235413</v>
      </c>
      <c r="CS25" s="50">
        <v>165.37415319225875</v>
      </c>
      <c r="CT25" s="50">
        <v>106.75922545778865</v>
      </c>
      <c r="CU25" s="49">
        <v>-2.9305642446892342</v>
      </c>
      <c r="CV25" s="49">
        <v>1.4401325126296585</v>
      </c>
      <c r="CW25" s="69">
        <v>-1.5326357405508451</v>
      </c>
      <c r="CX25" s="46">
        <v>2631420</v>
      </c>
      <c r="CY25" s="46">
        <v>1695732.8419109161</v>
      </c>
      <c r="CZ25" s="46">
        <v>275541806.6624347</v>
      </c>
      <c r="DA25" s="49">
        <v>64.441740273727348</v>
      </c>
      <c r="DB25" s="50">
        <v>162.49128391706296</v>
      </c>
      <c r="DC25" s="50">
        <v>104.71221114927862</v>
      </c>
      <c r="DD25" s="49">
        <v>-0.73650527811570499</v>
      </c>
      <c r="DE25" s="49">
        <v>-0.65385367364727731</v>
      </c>
      <c r="DF25" s="69">
        <v>-1.3855432849454166</v>
      </c>
      <c r="DG25" s="46">
        <v>7915498</v>
      </c>
      <c r="DH25" s="46">
        <v>5928215.9956847159</v>
      </c>
      <c r="DI25" s="46">
        <v>1056499701.7302673</v>
      </c>
      <c r="DJ25" s="49">
        <v>74.893784265812656</v>
      </c>
      <c r="DK25" s="50">
        <v>178.21545343477999</v>
      </c>
      <c r="DL25" s="50">
        <v>133.47229722378393</v>
      </c>
      <c r="DM25" s="49">
        <v>2.7030281279603114</v>
      </c>
      <c r="DN25" s="49">
        <v>1.7393818600195978</v>
      </c>
      <c r="DO25" s="49">
        <v>-0.93828418256575841</v>
      </c>
      <c r="DP25" s="49">
        <v>1.747859894322672</v>
      </c>
      <c r="DQ25" s="69">
        <v>0.79317581883507338</v>
      </c>
      <c r="DR25" s="46">
        <v>7985118</v>
      </c>
      <c r="DS25" s="46">
        <v>5580545.6950897649</v>
      </c>
      <c r="DT25" s="46">
        <v>1036025923.0597295</v>
      </c>
      <c r="DU25" s="49">
        <v>69.886828160708021</v>
      </c>
      <c r="DV25" s="50">
        <v>185.64957258056546</v>
      </c>
      <c r="DW25" s="50">
        <v>129.74459777046872</v>
      </c>
      <c r="DX25" s="49">
        <v>3.0320390713395682</v>
      </c>
      <c r="DY25" s="49">
        <v>0.46959835241652226</v>
      </c>
      <c r="DZ25" s="49">
        <v>-2.487032909393172</v>
      </c>
      <c r="EA25" s="49">
        <v>0.80769020169333849</v>
      </c>
      <c r="EB25" s="69">
        <v>-1.6994302288218908</v>
      </c>
      <c r="EC25" s="46">
        <v>7841193</v>
      </c>
      <c r="ED25" s="46">
        <v>5161999.3759787213</v>
      </c>
      <c r="EE25" s="46">
        <v>914702387.96029758</v>
      </c>
      <c r="EF25" s="49">
        <v>65.831811256000478</v>
      </c>
      <c r="EG25" s="50">
        <v>177.19924419534999</v>
      </c>
      <c r="EH25" s="50">
        <v>116.65347198574217</v>
      </c>
      <c r="EI25" s="49">
        <v>3.2835483143962869</v>
      </c>
      <c r="EJ25" s="49">
        <v>0.52245557852984437</v>
      </c>
      <c r="EK25" s="49">
        <v>-2.6733132051792459</v>
      </c>
      <c r="EL25" s="49">
        <v>-0.62853450121985421</v>
      </c>
      <c r="EM25" s="69">
        <v>-3.2850450105788824</v>
      </c>
      <c r="EN25" s="46">
        <v>7979074</v>
      </c>
      <c r="EO25" s="46">
        <v>5212976.3642458627</v>
      </c>
      <c r="EP25" s="46">
        <v>880445624.81448627</v>
      </c>
      <c r="EQ25" s="49">
        <v>65.333099608373885</v>
      </c>
      <c r="ER25" s="50">
        <v>168.89499650395138</v>
      </c>
      <c r="ES25" s="50">
        <v>110.34433629948616</v>
      </c>
      <c r="ET25" s="49">
        <v>3.1603838839091205</v>
      </c>
      <c r="EU25" s="49">
        <v>1.39003970209542</v>
      </c>
      <c r="EV25" s="49">
        <v>-1.7161085633472883</v>
      </c>
      <c r="EW25" s="49">
        <v>-3.3278413928376671</v>
      </c>
      <c r="EX25" s="69">
        <v>-4.9868405850678528</v>
      </c>
      <c r="EY25" s="46">
        <v>31720883</v>
      </c>
      <c r="EZ25" s="46">
        <v>21883737.430999063</v>
      </c>
      <c r="FA25" s="46">
        <v>3887673637.5647807</v>
      </c>
      <c r="FB25" s="49">
        <v>68.9884245372333</v>
      </c>
      <c r="FC25" s="50">
        <v>177.65126500091148</v>
      </c>
      <c r="FD25" s="50">
        <v>122.55880889459416</v>
      </c>
      <c r="FE25" s="49">
        <v>3.0439411378196763</v>
      </c>
      <c r="FF25" s="49">
        <v>1.0422616121123343</v>
      </c>
      <c r="FG25" s="49">
        <v>-1.9425494634663931</v>
      </c>
      <c r="FH25" s="49">
        <v>-0.25715915284799457</v>
      </c>
      <c r="FI25" s="69">
        <v>-2.1947131725704843</v>
      </c>
      <c r="FK25" s="70">
        <v>1730</v>
      </c>
      <c r="FL25" s="71">
        <v>531</v>
      </c>
      <c r="FM25" s="46">
        <v>87714</v>
      </c>
      <c r="FN25" s="71">
        <v>47663</v>
      </c>
    </row>
    <row r="26" spans="2:170" x14ac:dyDescent="0.2">
      <c r="B26" s="73" t="s">
        <v>77</v>
      </c>
      <c r="C26" s="46">
        <v>460970</v>
      </c>
      <c r="D26" s="46">
        <v>321601.11672455532</v>
      </c>
      <c r="E26" s="46">
        <v>44275064.581030779</v>
      </c>
      <c r="F26" s="49">
        <v>69.766170623805309</v>
      </c>
      <c r="G26" s="50">
        <v>137.67074266396733</v>
      </c>
      <c r="H26" s="50">
        <v>96.047605226003384</v>
      </c>
      <c r="I26" s="49">
        <v>-1.0016928257116677</v>
      </c>
      <c r="J26" s="49">
        <v>0.34376467975629832</v>
      </c>
      <c r="K26" s="69">
        <v>-0.66137161208981887</v>
      </c>
      <c r="L26" s="46">
        <v>461466</v>
      </c>
      <c r="M26" s="46">
        <v>318166.73617826361</v>
      </c>
      <c r="N26" s="46">
        <v>44379665.174743704</v>
      </c>
      <c r="O26" s="49">
        <v>68.946950843239506</v>
      </c>
      <c r="P26" s="50">
        <v>139.48555938883098</v>
      </c>
      <c r="Q26" s="50">
        <v>96.171040065234948</v>
      </c>
      <c r="R26" s="49">
        <v>-0.25297386289354618</v>
      </c>
      <c r="S26" s="49">
        <v>3.3884799528490444</v>
      </c>
      <c r="T26" s="69">
        <v>3.1269341213254025</v>
      </c>
      <c r="U26" s="46">
        <v>451530</v>
      </c>
      <c r="V26" s="46">
        <v>326711.96580055461</v>
      </c>
      <c r="W26" s="46">
        <v>50167277.016969092</v>
      </c>
      <c r="X26" s="49">
        <v>72.356646468796001</v>
      </c>
      <c r="Y26" s="50">
        <v>153.5520038087443</v>
      </c>
      <c r="Z26" s="50">
        <v>111.10508054164528</v>
      </c>
      <c r="AA26" s="49">
        <v>-5.197693318097512</v>
      </c>
      <c r="AB26" s="49">
        <v>-0.59656774773672205</v>
      </c>
      <c r="AC26" s="69">
        <v>-5.7632533038721974</v>
      </c>
      <c r="AD26" s="46">
        <v>466271</v>
      </c>
      <c r="AE26" s="46">
        <v>357705.75346862705</v>
      </c>
      <c r="AF26" s="46">
        <v>55414643.816352427</v>
      </c>
      <c r="AG26" s="49">
        <v>76.716277329841887</v>
      </c>
      <c r="AH26" s="50">
        <v>154.91683675480112</v>
      </c>
      <c r="AI26" s="50">
        <v>118.84643011543164</v>
      </c>
      <c r="AJ26" s="49">
        <v>-3.8887757806248411</v>
      </c>
      <c r="AK26" s="49">
        <v>-0.60322743507835352</v>
      </c>
      <c r="AL26" s="69">
        <v>-4.4685450533057836</v>
      </c>
      <c r="AM26" s="46">
        <v>451950</v>
      </c>
      <c r="AN26" s="46">
        <v>362823.45589754183</v>
      </c>
      <c r="AO26" s="46">
        <v>59509444.623988979</v>
      </c>
      <c r="AP26" s="49">
        <v>80.279556565447905</v>
      </c>
      <c r="AQ26" s="50">
        <v>164.01763352585982</v>
      </c>
      <c r="AR26" s="50">
        <v>131.67262888370169</v>
      </c>
      <c r="AS26" s="49">
        <v>1.1262305437730606</v>
      </c>
      <c r="AT26" s="49">
        <v>4.9043431452820334</v>
      </c>
      <c r="AU26" s="69">
        <v>6.0858078995287004</v>
      </c>
      <c r="AV26" s="46">
        <v>467356</v>
      </c>
      <c r="AW26" s="46">
        <v>338245.02411873842</v>
      </c>
      <c r="AX26" s="46">
        <v>54495373.890577056</v>
      </c>
      <c r="AY26" s="49">
        <v>72.374169609192649</v>
      </c>
      <c r="AZ26" s="50">
        <v>161.11212288357819</v>
      </c>
      <c r="BA26" s="50">
        <v>116.60356107673176</v>
      </c>
      <c r="BB26" s="49">
        <v>-0.22752926205576268</v>
      </c>
      <c r="BC26" s="49">
        <v>-10.865517108708403</v>
      </c>
      <c r="BD26" s="69">
        <v>-11.068324139868178</v>
      </c>
      <c r="BE26" s="46">
        <v>468317</v>
      </c>
      <c r="BF26" s="46">
        <v>341995.45307872968</v>
      </c>
      <c r="BG26" s="46">
        <v>51625784.477134071</v>
      </c>
      <c r="BH26" s="49">
        <v>73.026486990378245</v>
      </c>
      <c r="BI26" s="50">
        <v>150.95459314556868</v>
      </c>
      <c r="BJ26" s="50">
        <v>110.23683632482714</v>
      </c>
      <c r="BK26" s="49">
        <v>0.22773743844868477</v>
      </c>
      <c r="BL26" s="49">
        <v>-1.6172652708818542</v>
      </c>
      <c r="BM26" s="69">
        <v>-1.3932109509339961</v>
      </c>
      <c r="BN26" s="46">
        <v>422996</v>
      </c>
      <c r="BO26" s="46">
        <v>321418.56736496201</v>
      </c>
      <c r="BP26" s="46">
        <v>50364630.357087336</v>
      </c>
      <c r="BQ26" s="49">
        <v>75.986195464014315</v>
      </c>
      <c r="BR26" s="50">
        <v>156.69483804244476</v>
      </c>
      <c r="BS26" s="50">
        <v>119.06644591695273</v>
      </c>
      <c r="BT26" s="49">
        <v>-3.6789303446200052</v>
      </c>
      <c r="BU26" s="49">
        <v>-0.17134496931979296</v>
      </c>
      <c r="BV26" s="69">
        <v>-3.8439716518695124</v>
      </c>
      <c r="BW26" s="46">
        <v>468317</v>
      </c>
      <c r="BX26" s="46">
        <v>369408.52214862348</v>
      </c>
      <c r="BY26" s="46">
        <v>62228785.073745631</v>
      </c>
      <c r="BZ26" s="49">
        <v>78.880015491349553</v>
      </c>
      <c r="CA26" s="50">
        <v>168.45519619254813</v>
      </c>
      <c r="CB26" s="50">
        <v>132.87748485266525</v>
      </c>
      <c r="CC26" s="49">
        <v>-0.62582477969390282</v>
      </c>
      <c r="CD26" s="49">
        <v>-3.1289291002657937</v>
      </c>
      <c r="CE26" s="69">
        <v>-3.7351722663111797</v>
      </c>
      <c r="CF26" s="46">
        <v>455490</v>
      </c>
      <c r="CG26" s="46">
        <v>350131.41989236185</v>
      </c>
      <c r="CH26" s="46">
        <v>52629543.593507364</v>
      </c>
      <c r="CI26" s="49">
        <v>76.869178223970195</v>
      </c>
      <c r="CJ26" s="50">
        <v>150.31368395811737</v>
      </c>
      <c r="CK26" s="50">
        <v>115.54489361678053</v>
      </c>
      <c r="CL26" s="49">
        <v>2.3343242462713181</v>
      </c>
      <c r="CM26" s="49">
        <v>-0.78058652345068158</v>
      </c>
      <c r="CN26" s="69">
        <v>1.5355163023406007</v>
      </c>
      <c r="CO26" s="46">
        <v>470673</v>
      </c>
      <c r="CP26" s="46">
        <v>330747.92336217553</v>
      </c>
      <c r="CQ26" s="46">
        <v>47555473.640345633</v>
      </c>
      <c r="CR26" s="49">
        <v>70.271276100854635</v>
      </c>
      <c r="CS26" s="50">
        <v>143.78162425609986</v>
      </c>
      <c r="CT26" s="50">
        <v>101.0371821632973</v>
      </c>
      <c r="CU26" s="49">
        <v>-3.8280296145484733</v>
      </c>
      <c r="CV26" s="49">
        <v>-1.1440324939227708</v>
      </c>
      <c r="CW26" s="69">
        <v>-4.928268205803823</v>
      </c>
      <c r="CX26" s="46">
        <v>455400</v>
      </c>
      <c r="CY26" s="46">
        <v>298607.23733003711</v>
      </c>
      <c r="CZ26" s="46">
        <v>39798182.970568113</v>
      </c>
      <c r="DA26" s="49">
        <v>65.570320010987501</v>
      </c>
      <c r="DB26" s="50">
        <v>133.279364982641</v>
      </c>
      <c r="DC26" s="50">
        <v>87.391706127729719</v>
      </c>
      <c r="DD26" s="49">
        <v>-0.57045477610969864</v>
      </c>
      <c r="DE26" s="49">
        <v>-0.93545648434315687</v>
      </c>
      <c r="DF26" s="69">
        <v>-1.500574904259492</v>
      </c>
      <c r="DG26" s="46">
        <v>1373966</v>
      </c>
      <c r="DH26" s="46">
        <v>966479.81870337354</v>
      </c>
      <c r="DI26" s="46">
        <v>138822006.77274358</v>
      </c>
      <c r="DJ26" s="49">
        <v>70.342338799022215</v>
      </c>
      <c r="DK26" s="50">
        <v>143.6367362114056</v>
      </c>
      <c r="DL26" s="50">
        <v>101.03743962568475</v>
      </c>
      <c r="DM26" s="49">
        <v>2.3556537253835637</v>
      </c>
      <c r="DN26" s="49">
        <v>9.0239008199517551E-2</v>
      </c>
      <c r="DO26" s="49">
        <v>-2.2132775618453575</v>
      </c>
      <c r="DP26" s="49">
        <v>0.82001588240432988</v>
      </c>
      <c r="DQ26" s="69">
        <v>-1.4114109069698508</v>
      </c>
      <c r="DR26" s="46">
        <v>1385577</v>
      </c>
      <c r="DS26" s="46">
        <v>1058774.2334849073</v>
      </c>
      <c r="DT26" s="46">
        <v>169419462.33091846</v>
      </c>
      <c r="DU26" s="49">
        <v>76.413958479745787</v>
      </c>
      <c r="DV26" s="50">
        <v>160.01471982679632</v>
      </c>
      <c r="DW26" s="50">
        <v>122.27358156992969</v>
      </c>
      <c r="DX26" s="49">
        <v>2.4058683320707304</v>
      </c>
      <c r="DY26" s="49">
        <v>1.3221954439377619</v>
      </c>
      <c r="DZ26" s="49">
        <v>-1.0582136607825545</v>
      </c>
      <c r="EA26" s="49">
        <v>-2.359164226259526</v>
      </c>
      <c r="EB26" s="69">
        <v>-3.3924128889195071</v>
      </c>
      <c r="EC26" s="46">
        <v>1359630</v>
      </c>
      <c r="ED26" s="46">
        <v>1032822.5425923152</v>
      </c>
      <c r="EE26" s="46">
        <v>164219199.90796703</v>
      </c>
      <c r="EF26" s="49">
        <v>75.963500554732917</v>
      </c>
      <c r="EG26" s="50">
        <v>159.00040242710804</v>
      </c>
      <c r="EH26" s="50">
        <v>120.78227157974378</v>
      </c>
      <c r="EI26" s="49">
        <v>2.8420883835480493</v>
      </c>
      <c r="EJ26" s="49">
        <v>1.4826088150589971</v>
      </c>
      <c r="EK26" s="49">
        <v>-1.3219097257330028</v>
      </c>
      <c r="EL26" s="49">
        <v>-1.749573219301426</v>
      </c>
      <c r="EM26" s="69">
        <v>-3.0483551664896633</v>
      </c>
      <c r="EN26" s="46">
        <v>1381563</v>
      </c>
      <c r="EO26" s="46">
        <v>979486.58058457449</v>
      </c>
      <c r="EP26" s="46">
        <v>139983200.2044211</v>
      </c>
      <c r="EQ26" s="49">
        <v>70.896989900900238</v>
      </c>
      <c r="ER26" s="50">
        <v>142.9148729336105</v>
      </c>
      <c r="ES26" s="50">
        <v>101.32234303062626</v>
      </c>
      <c r="ET26" s="49">
        <v>2.5858017032253464</v>
      </c>
      <c r="EU26" s="49">
        <v>1.8697460995556163</v>
      </c>
      <c r="EV26" s="49">
        <v>-0.69800653870331553</v>
      </c>
      <c r="EW26" s="49">
        <v>-0.90670797523731306</v>
      </c>
      <c r="EX26" s="69">
        <v>-1.5983856329865278</v>
      </c>
      <c r="EY26" s="46">
        <v>5500736</v>
      </c>
      <c r="EZ26" s="46">
        <v>4037563.1753651705</v>
      </c>
      <c r="FA26" s="46">
        <v>612443869.21605015</v>
      </c>
      <c r="FB26" s="49">
        <v>73.400417241714024</v>
      </c>
      <c r="FC26" s="50">
        <v>151.68651055488655</v>
      </c>
      <c r="FD26" s="50">
        <v>111.33853164668331</v>
      </c>
      <c r="FE26" s="49">
        <v>2.5459880521945166</v>
      </c>
      <c r="FF26" s="49">
        <v>1.1969125647612178</v>
      </c>
      <c r="FG26" s="49">
        <v>-1.3155809535392431</v>
      </c>
      <c r="FH26" s="49">
        <v>-1.1418269780117625</v>
      </c>
      <c r="FI26" s="69">
        <v>-2.4423862733059103</v>
      </c>
      <c r="FK26" s="70">
        <v>313</v>
      </c>
      <c r="FL26" s="71">
        <v>128</v>
      </c>
      <c r="FM26" s="46">
        <v>15180</v>
      </c>
      <c r="FN26" s="71">
        <v>9708</v>
      </c>
    </row>
    <row r="27" spans="2:170" x14ac:dyDescent="0.2">
      <c r="B27" s="73" t="s">
        <v>78</v>
      </c>
      <c r="C27" s="46">
        <v>256959</v>
      </c>
      <c r="D27" s="46">
        <v>162088.91368117335</v>
      </c>
      <c r="E27" s="46">
        <v>23809406.557762925</v>
      </c>
      <c r="F27" s="49">
        <v>63.079679513530706</v>
      </c>
      <c r="G27" s="50">
        <v>146.8910242966752</v>
      </c>
      <c r="H27" s="50">
        <v>92.658387360485222</v>
      </c>
      <c r="I27" s="49">
        <v>2.7330287729422138</v>
      </c>
      <c r="J27" s="49">
        <v>1.8886278918086723</v>
      </c>
      <c r="K27" s="69">
        <v>4.6732734084478293</v>
      </c>
      <c r="L27" s="46">
        <v>256928</v>
      </c>
      <c r="M27" s="46">
        <v>151296.19928143712</v>
      </c>
      <c r="N27" s="46">
        <v>22282247.619117063</v>
      </c>
      <c r="O27" s="49">
        <v>58.886613869036118</v>
      </c>
      <c r="P27" s="50">
        <v>147.27566009552049</v>
      </c>
      <c r="Q27" s="50">
        <v>86.725649283523254</v>
      </c>
      <c r="R27" s="49">
        <v>1.784039480502819</v>
      </c>
      <c r="S27" s="49">
        <v>4.915713909588673</v>
      </c>
      <c r="T27" s="69">
        <v>6.7874516669871223</v>
      </c>
      <c r="U27" s="46">
        <v>248640</v>
      </c>
      <c r="V27" s="46">
        <v>175721.48119760479</v>
      </c>
      <c r="W27" s="46">
        <v>28099120.440280449</v>
      </c>
      <c r="X27" s="49">
        <v>70.673053892215563</v>
      </c>
      <c r="Y27" s="50">
        <v>159.90714538014868</v>
      </c>
      <c r="Z27" s="50">
        <v>113.01126303201596</v>
      </c>
      <c r="AA27" s="49">
        <v>-1.4276034248039822</v>
      </c>
      <c r="AB27" s="49">
        <v>1.9837447176323448</v>
      </c>
      <c r="AC27" s="69">
        <v>0.52782128530007533</v>
      </c>
      <c r="AD27" s="46">
        <v>257145</v>
      </c>
      <c r="AE27" s="46">
        <v>197158.08155699723</v>
      </c>
      <c r="AF27" s="46">
        <v>34221091.704362407</v>
      </c>
      <c r="AG27" s="49">
        <v>76.671948339262755</v>
      </c>
      <c r="AH27" s="50">
        <v>173.57184363994378</v>
      </c>
      <c r="AI27" s="50">
        <v>133.08091428712365</v>
      </c>
      <c r="AJ27" s="49">
        <v>-2.1003458098511221</v>
      </c>
      <c r="AK27" s="49">
        <v>4.5298269823883235</v>
      </c>
      <c r="AL27" s="69">
        <v>2.334339141319103</v>
      </c>
      <c r="AM27" s="46">
        <v>249630</v>
      </c>
      <c r="AN27" s="46">
        <v>204167.29087977891</v>
      </c>
      <c r="AO27" s="46">
        <v>35798150.125530064</v>
      </c>
      <c r="AP27" s="49">
        <v>81.787962536465528</v>
      </c>
      <c r="AQ27" s="50">
        <v>175.33734209467133</v>
      </c>
      <c r="AR27" s="50">
        <v>143.40483966482421</v>
      </c>
      <c r="AS27" s="49">
        <v>-0.31245325216062586</v>
      </c>
      <c r="AT27" s="49">
        <v>3.6433261993037189</v>
      </c>
      <c r="AU27" s="69">
        <v>3.3194892559465483</v>
      </c>
      <c r="AV27" s="46">
        <v>258199</v>
      </c>
      <c r="AW27" s="46">
        <v>202567.56603773584</v>
      </c>
      <c r="AX27" s="46">
        <v>39630361.883742996</v>
      </c>
      <c r="AY27" s="49">
        <v>78.454047474132679</v>
      </c>
      <c r="AZ27" s="50">
        <v>195.64021357871451</v>
      </c>
      <c r="BA27" s="50">
        <v>153.48766603953925</v>
      </c>
      <c r="BB27" s="49">
        <v>-2.3570025003247541</v>
      </c>
      <c r="BC27" s="49">
        <v>2.2933670601476628</v>
      </c>
      <c r="BD27" s="69">
        <v>-0.11769015912639601</v>
      </c>
      <c r="BE27" s="46">
        <v>258199</v>
      </c>
      <c r="BF27" s="46">
        <v>221623.49085859754</v>
      </c>
      <c r="BG27" s="46">
        <v>43577708.543355249</v>
      </c>
      <c r="BH27" s="49">
        <v>85.834372270457109</v>
      </c>
      <c r="BI27" s="50">
        <v>196.62946547105486</v>
      </c>
      <c r="BJ27" s="50">
        <v>168.77566738583513</v>
      </c>
      <c r="BK27" s="49">
        <v>0.96337986824228683</v>
      </c>
      <c r="BL27" s="49">
        <v>2.1592964559187031</v>
      </c>
      <c r="BM27" s="69">
        <v>3.1434785515129797</v>
      </c>
      <c r="BN27" s="46">
        <v>233520</v>
      </c>
      <c r="BO27" s="46">
        <v>207101.05698529413</v>
      </c>
      <c r="BP27" s="46">
        <v>40151928.840682447</v>
      </c>
      <c r="BQ27" s="49">
        <v>88.686646533613441</v>
      </c>
      <c r="BR27" s="50">
        <v>193.87602084297217</v>
      </c>
      <c r="BS27" s="50">
        <v>171.94214131844146</v>
      </c>
      <c r="BT27" s="49">
        <v>3.7343130566570959E-2</v>
      </c>
      <c r="BU27" s="49">
        <v>6.3812942985853871</v>
      </c>
      <c r="BV27" s="69">
        <v>6.4210204042137162</v>
      </c>
      <c r="BW27" s="46">
        <v>258540</v>
      </c>
      <c r="BX27" s="46">
        <v>217622.6562139728</v>
      </c>
      <c r="BY27" s="46">
        <v>39663744.371058144</v>
      </c>
      <c r="BZ27" s="49">
        <v>84.173689260452079</v>
      </c>
      <c r="CA27" s="50">
        <v>182.25926041477788</v>
      </c>
      <c r="CB27" s="50">
        <v>153.41434350993327</v>
      </c>
      <c r="CC27" s="49">
        <v>-1.2133372815604906</v>
      </c>
      <c r="CD27" s="49">
        <v>2.9431878611533455</v>
      </c>
      <c r="CE27" s="69">
        <v>1.6941397840071188</v>
      </c>
      <c r="CF27" s="46">
        <v>250500</v>
      </c>
      <c r="CG27" s="46">
        <v>198018.12744421439</v>
      </c>
      <c r="CH27" s="46">
        <v>33922066.141699798</v>
      </c>
      <c r="CI27" s="49">
        <v>79.04915267234108</v>
      </c>
      <c r="CJ27" s="50">
        <v>171.30788266471365</v>
      </c>
      <c r="CK27" s="50">
        <v>135.4174297073844</v>
      </c>
      <c r="CL27" s="49">
        <v>-0.90376466370605846</v>
      </c>
      <c r="CM27" s="49">
        <v>2.387564700355568</v>
      </c>
      <c r="CN27" s="69">
        <v>1.4622220705645765</v>
      </c>
      <c r="CO27" s="46">
        <v>258850</v>
      </c>
      <c r="CP27" s="46">
        <v>168785.71593001843</v>
      </c>
      <c r="CQ27" s="46">
        <v>25759648.416483421</v>
      </c>
      <c r="CR27" s="49">
        <v>65.205994178102543</v>
      </c>
      <c r="CS27" s="50">
        <v>152.61746691386986</v>
      </c>
      <c r="CT27" s="50">
        <v>99.515736590625536</v>
      </c>
      <c r="CU27" s="49">
        <v>-2.3082590778263548</v>
      </c>
      <c r="CV27" s="49">
        <v>-1.894444213107755</v>
      </c>
      <c r="CW27" s="69">
        <v>-4.1589746104106942</v>
      </c>
      <c r="CX27" s="46">
        <v>251310</v>
      </c>
      <c r="CY27" s="46">
        <v>155079.18848887869</v>
      </c>
      <c r="CZ27" s="46">
        <v>24932624.453552257</v>
      </c>
      <c r="DA27" s="49">
        <v>61.708323778949783</v>
      </c>
      <c r="DB27" s="50">
        <v>160.77350350166597</v>
      </c>
      <c r="DC27" s="50">
        <v>99.210634091569204</v>
      </c>
      <c r="DD27" s="49">
        <v>3.8460195801898203</v>
      </c>
      <c r="DE27" s="49">
        <v>2.5345949644612977</v>
      </c>
      <c r="DF27" s="69">
        <v>6.478095563262805</v>
      </c>
      <c r="DG27" s="46">
        <v>762527</v>
      </c>
      <c r="DH27" s="46">
        <v>489106.59416021529</v>
      </c>
      <c r="DI27" s="46">
        <v>74190774.617160439</v>
      </c>
      <c r="DJ27" s="49">
        <v>64.142855814969863</v>
      </c>
      <c r="DK27" s="50">
        <v>151.68631031144506</v>
      </c>
      <c r="DL27" s="50">
        <v>97.295931314117979</v>
      </c>
      <c r="DM27" s="49">
        <v>1.4321040862720997</v>
      </c>
      <c r="DN27" s="49">
        <v>2.3560275343280317</v>
      </c>
      <c r="DO27" s="49">
        <v>0.910878716732621</v>
      </c>
      <c r="DP27" s="49">
        <v>2.7333389318451378</v>
      </c>
      <c r="DQ27" s="69">
        <v>3.6691150511641029</v>
      </c>
      <c r="DR27" s="46">
        <v>764974</v>
      </c>
      <c r="DS27" s="46">
        <v>603892.93847451196</v>
      </c>
      <c r="DT27" s="46">
        <v>109649603.71363547</v>
      </c>
      <c r="DU27" s="49">
        <v>78.942936423265621</v>
      </c>
      <c r="DV27" s="50">
        <v>181.57126326169711</v>
      </c>
      <c r="DW27" s="50">
        <v>143.33768691960179</v>
      </c>
      <c r="DX27" s="49">
        <v>1.6868629400598709</v>
      </c>
      <c r="DY27" s="49">
        <v>7.2182698638171644E-2</v>
      </c>
      <c r="DZ27" s="49">
        <v>-1.5878946352917638</v>
      </c>
      <c r="EA27" s="49">
        <v>3.4014265540748303</v>
      </c>
      <c r="EB27" s="69">
        <v>1.7595208490075229</v>
      </c>
      <c r="EC27" s="46">
        <v>750259</v>
      </c>
      <c r="ED27" s="46">
        <v>646347.2040578645</v>
      </c>
      <c r="EE27" s="46">
        <v>123393381.75509584</v>
      </c>
      <c r="EF27" s="49">
        <v>86.149876783599325</v>
      </c>
      <c r="EG27" s="50">
        <v>190.90881956387176</v>
      </c>
      <c r="EH27" s="50">
        <v>164.46771282329948</v>
      </c>
      <c r="EI27" s="49">
        <v>1.9720013591573224</v>
      </c>
      <c r="EJ27" s="49">
        <v>1.8968289067141577</v>
      </c>
      <c r="EK27" s="49">
        <v>-7.3718718316019491E-2</v>
      </c>
      <c r="EL27" s="49">
        <v>3.7826982976042034</v>
      </c>
      <c r="EM27" s="69">
        <v>3.7061910225854282</v>
      </c>
      <c r="EN27" s="46">
        <v>760660</v>
      </c>
      <c r="EO27" s="46">
        <v>521883.03186311154</v>
      </c>
      <c r="EP27" s="46">
        <v>84614339.011735469</v>
      </c>
      <c r="EQ27" s="49">
        <v>68.60923827506528</v>
      </c>
      <c r="ER27" s="50">
        <v>162.13276509424736</v>
      </c>
      <c r="ES27" s="50">
        <v>111.23805512546403</v>
      </c>
      <c r="ET27" s="49">
        <v>1.7812317688680508</v>
      </c>
      <c r="EU27" s="49">
        <v>1.8180314046650587</v>
      </c>
      <c r="EV27" s="49">
        <v>3.615562040020822E-2</v>
      </c>
      <c r="EW27" s="49">
        <v>1.0773745503485039</v>
      </c>
      <c r="EX27" s="69">
        <v>1.1139197022014247</v>
      </c>
      <c r="EY27" s="46">
        <v>3038420</v>
      </c>
      <c r="EZ27" s="46">
        <v>2261229.7685557031</v>
      </c>
      <c r="FA27" s="46">
        <v>391848099.09762722</v>
      </c>
      <c r="FB27" s="49">
        <v>74.421237635208541</v>
      </c>
      <c r="FC27" s="50">
        <v>173.2898197903653</v>
      </c>
      <c r="FD27" s="50">
        <v>128.96442858381238</v>
      </c>
      <c r="FE27" s="49">
        <v>1.7165900661602072</v>
      </c>
      <c r="FF27" s="49">
        <v>1.4830134243914928</v>
      </c>
      <c r="FG27" s="49">
        <v>-0.22963475438646508</v>
      </c>
      <c r="FH27" s="49">
        <v>2.8503496013204117</v>
      </c>
      <c r="FI27" s="69">
        <v>2.6141694536277988</v>
      </c>
      <c r="FK27" s="70">
        <v>216</v>
      </c>
      <c r="FL27" s="71">
        <v>63</v>
      </c>
      <c r="FM27" s="46">
        <v>8377</v>
      </c>
      <c r="FN27" s="71">
        <v>4361</v>
      </c>
    </row>
    <row r="28" spans="2:170" x14ac:dyDescent="0.2">
      <c r="B28" s="73" t="s">
        <v>79</v>
      </c>
      <c r="C28" s="46">
        <v>1624152</v>
      </c>
      <c r="D28" s="46">
        <v>1278367.6618213819</v>
      </c>
      <c r="E28" s="46">
        <v>222441306.72109237</v>
      </c>
      <c r="F28" s="49">
        <v>78.709853623391282</v>
      </c>
      <c r="G28" s="50">
        <v>174.00417216762534</v>
      </c>
      <c r="H28" s="50">
        <v>136.95842921173164</v>
      </c>
      <c r="I28" s="49">
        <v>1.7269763198748174</v>
      </c>
      <c r="J28" s="49">
        <v>2.1095265532367473</v>
      </c>
      <c r="K28" s="69">
        <v>3.8729338971474347</v>
      </c>
      <c r="L28" s="46">
        <v>1625888</v>
      </c>
      <c r="M28" s="46">
        <v>1286916.1966895633</v>
      </c>
      <c r="N28" s="46">
        <v>229386719.7824901</v>
      </c>
      <c r="O28" s="49">
        <v>79.151589573793729</v>
      </c>
      <c r="P28" s="50">
        <v>178.24526598745106</v>
      </c>
      <c r="Q28" s="50">
        <v>141.08396136910423</v>
      </c>
      <c r="R28" s="49">
        <v>-0.21658551222927355</v>
      </c>
      <c r="S28" s="49">
        <v>2.6707636653772209</v>
      </c>
      <c r="T28" s="69">
        <v>2.4483936659828571</v>
      </c>
      <c r="U28" s="46">
        <v>1574370</v>
      </c>
      <c r="V28" s="46">
        <v>1202528.0260980267</v>
      </c>
      <c r="W28" s="46">
        <v>218432232.97012198</v>
      </c>
      <c r="X28" s="49">
        <v>76.381538399361446</v>
      </c>
      <c r="Y28" s="50">
        <v>181.6441930911937</v>
      </c>
      <c r="Z28" s="50">
        <v>138.74262909616036</v>
      </c>
      <c r="AA28" s="49">
        <v>-0.74188951322305663</v>
      </c>
      <c r="AB28" s="49">
        <v>0.93142286824366327</v>
      </c>
      <c r="AC28" s="69">
        <v>0.18262322643734552</v>
      </c>
      <c r="AD28" s="46">
        <v>1619285</v>
      </c>
      <c r="AE28" s="46">
        <v>1349215.7425409635</v>
      </c>
      <c r="AF28" s="46">
        <v>257899488.92108715</v>
      </c>
      <c r="AG28" s="49">
        <v>83.321697078708411</v>
      </c>
      <c r="AH28" s="50">
        <v>191.14770217206907</v>
      </c>
      <c r="AI28" s="50">
        <v>159.26750937672315</v>
      </c>
      <c r="AJ28" s="49">
        <v>1.4348459757803738</v>
      </c>
      <c r="AK28" s="49">
        <v>3.073220179980459</v>
      </c>
      <c r="AL28" s="69">
        <v>4.5521621318401522</v>
      </c>
      <c r="AM28" s="46">
        <v>1585110</v>
      </c>
      <c r="AN28" s="46">
        <v>1313334.3858493955</v>
      </c>
      <c r="AO28" s="46">
        <v>257889951.5294477</v>
      </c>
      <c r="AP28" s="49">
        <v>82.854463466219727</v>
      </c>
      <c r="AQ28" s="50">
        <v>196.36274988921278</v>
      </c>
      <c r="AR28" s="50">
        <v>162.6953028682222</v>
      </c>
      <c r="AS28" s="49">
        <v>-2.7365715063998226</v>
      </c>
      <c r="AT28" s="49">
        <v>0.24514424704846241</v>
      </c>
      <c r="AU28" s="69">
        <v>-2.4981358069656667</v>
      </c>
      <c r="AV28" s="46">
        <v>1638753</v>
      </c>
      <c r="AW28" s="46">
        <v>1222648.0691307734</v>
      </c>
      <c r="AX28" s="46">
        <v>223199763.05441839</v>
      </c>
      <c r="AY28" s="49">
        <v>74.608441243480456</v>
      </c>
      <c r="AZ28" s="50">
        <v>182.55438231959874</v>
      </c>
      <c r="BA28" s="50">
        <v>136.20097907031652</v>
      </c>
      <c r="BB28" s="49">
        <v>-2.9795050507381928</v>
      </c>
      <c r="BC28" s="49">
        <v>-3.2791901115201001</v>
      </c>
      <c r="BD28" s="69">
        <v>-6.1609915272622446</v>
      </c>
      <c r="BE28" s="46">
        <v>1648239</v>
      </c>
      <c r="BF28" s="46">
        <v>1265491.0333155175</v>
      </c>
      <c r="BG28" s="46">
        <v>254374033.85939452</v>
      </c>
      <c r="BH28" s="49">
        <v>76.778369721594842</v>
      </c>
      <c r="BI28" s="50">
        <v>201.00816770937399</v>
      </c>
      <c r="BJ28" s="50">
        <v>154.33079417450656</v>
      </c>
      <c r="BK28" s="49">
        <v>-1.6000741000943155</v>
      </c>
      <c r="BL28" s="49">
        <v>2.0260939706626919</v>
      </c>
      <c r="BM28" s="69">
        <v>0.39360086570023012</v>
      </c>
      <c r="BN28" s="46">
        <v>1492428</v>
      </c>
      <c r="BO28" s="46">
        <v>1278252.6940944418</v>
      </c>
      <c r="BP28" s="46">
        <v>247382376.01270607</v>
      </c>
      <c r="BQ28" s="49">
        <v>85.649203451988427</v>
      </c>
      <c r="BR28" s="50">
        <v>193.53166799930764</v>
      </c>
      <c r="BS28" s="50">
        <v>165.75833206875379</v>
      </c>
      <c r="BT28" s="49">
        <v>0.95450947840863609</v>
      </c>
      <c r="BU28" s="49">
        <v>4.4460235637368886</v>
      </c>
      <c r="BV28" s="69">
        <v>5.4429707584736748</v>
      </c>
      <c r="BW28" s="46">
        <v>1652517</v>
      </c>
      <c r="BX28" s="46">
        <v>1377669.3716619173</v>
      </c>
      <c r="BY28" s="46">
        <v>272149255.28709227</v>
      </c>
      <c r="BZ28" s="49">
        <v>83.367939431904006</v>
      </c>
      <c r="CA28" s="50">
        <v>197.54322835731753</v>
      </c>
      <c r="CB28" s="50">
        <v>164.68771896875631</v>
      </c>
      <c r="CC28" s="49">
        <v>0.19169535041981697</v>
      </c>
      <c r="CD28" s="49">
        <v>-2.3241078616704147</v>
      </c>
      <c r="CE28" s="69">
        <v>-2.1368677179601616</v>
      </c>
      <c r="CF28" s="46">
        <v>1601430</v>
      </c>
      <c r="CG28" s="46">
        <v>1217335.325455833</v>
      </c>
      <c r="CH28" s="46">
        <v>208527687.78239617</v>
      </c>
      <c r="CI28" s="49">
        <v>76.015518970909312</v>
      </c>
      <c r="CJ28" s="50">
        <v>171.29847743826269</v>
      </c>
      <c r="CK28" s="50">
        <v>130.21342661396136</v>
      </c>
      <c r="CL28" s="49">
        <v>-2.1221327235386882</v>
      </c>
      <c r="CM28" s="49">
        <v>-0.69368885838888539</v>
      </c>
      <c r="CN28" s="69">
        <v>-2.8011005836641614</v>
      </c>
      <c r="CO28" s="46">
        <v>1667149</v>
      </c>
      <c r="CP28" s="46">
        <v>1252350.8794841736</v>
      </c>
      <c r="CQ28" s="46">
        <v>216475272.53578854</v>
      </c>
      <c r="CR28" s="49">
        <v>75.119313239798814</v>
      </c>
      <c r="CS28" s="50">
        <v>172.85512876786717</v>
      </c>
      <c r="CT28" s="50">
        <v>129.84758563019173</v>
      </c>
      <c r="CU28" s="49">
        <v>2.2064684656235489E-3</v>
      </c>
      <c r="CV28" s="49">
        <v>2.1707697539483304</v>
      </c>
      <c r="CW28" s="69">
        <v>2.1730241197640363</v>
      </c>
      <c r="CX28" s="46">
        <v>1621230</v>
      </c>
      <c r="CY28" s="46">
        <v>1130770.4648856507</v>
      </c>
      <c r="CZ28" s="46">
        <v>189444832.37180975</v>
      </c>
      <c r="DA28" s="49">
        <v>69.747689401605612</v>
      </c>
      <c r="DB28" s="50">
        <v>167.53606346710461</v>
      </c>
      <c r="DC28" s="50">
        <v>116.85253318271297</v>
      </c>
      <c r="DD28" s="49">
        <v>-4.7029591798237371</v>
      </c>
      <c r="DE28" s="49">
        <v>-1.4653581761588086</v>
      </c>
      <c r="DF28" s="69">
        <v>-6.0994021591195882</v>
      </c>
      <c r="DG28" s="46">
        <v>4824410</v>
      </c>
      <c r="DH28" s="46">
        <v>3767811.8846089719</v>
      </c>
      <c r="DI28" s="46">
        <v>670260259.47370446</v>
      </c>
      <c r="DJ28" s="49">
        <v>78.098915403312986</v>
      </c>
      <c r="DK28" s="50">
        <v>177.89111558664371</v>
      </c>
      <c r="DL28" s="50">
        <v>138.93103187202257</v>
      </c>
      <c r="DM28" s="49">
        <v>2.7001412858438054</v>
      </c>
      <c r="DN28" s="49">
        <v>2.9714167754293457</v>
      </c>
      <c r="DO28" s="49">
        <v>0.2641432486743156</v>
      </c>
      <c r="DP28" s="49">
        <v>1.8924951594397927</v>
      </c>
      <c r="DQ28" s="69">
        <v>2.1616373063092569</v>
      </c>
      <c r="DR28" s="46">
        <v>4843148</v>
      </c>
      <c r="DS28" s="46">
        <v>3885198.1975211324</v>
      </c>
      <c r="DT28" s="46">
        <v>738989203.50495327</v>
      </c>
      <c r="DU28" s="49">
        <v>80.220513548649194</v>
      </c>
      <c r="DV28" s="50">
        <v>190.20630761551612</v>
      </c>
      <c r="DW28" s="50">
        <v>152.58447677109046</v>
      </c>
      <c r="DX28" s="49">
        <v>2.9143877482284837</v>
      </c>
      <c r="DY28" s="49">
        <v>1.4684860384629235</v>
      </c>
      <c r="DZ28" s="49">
        <v>-1.4049558486446414</v>
      </c>
      <c r="EA28" s="49">
        <v>7.5981820781224979E-2</v>
      </c>
      <c r="EB28" s="69">
        <v>-1.3300415388983891</v>
      </c>
      <c r="EC28" s="46">
        <v>4793184</v>
      </c>
      <c r="ED28" s="46">
        <v>3921413.0990718766</v>
      </c>
      <c r="EE28" s="46">
        <v>773905665.15919292</v>
      </c>
      <c r="EF28" s="49">
        <v>81.812279667792367</v>
      </c>
      <c r="EG28" s="50">
        <v>197.35377161420752</v>
      </c>
      <c r="EH28" s="50">
        <v>161.45961956795168</v>
      </c>
      <c r="EI28" s="49">
        <v>3.5488029263025682</v>
      </c>
      <c r="EJ28" s="49">
        <v>3.3945006317820177</v>
      </c>
      <c r="EK28" s="49">
        <v>-0.14901407854069573</v>
      </c>
      <c r="EL28" s="49">
        <v>1.1616865223663242</v>
      </c>
      <c r="EM28" s="69">
        <v>1.0109413673587928</v>
      </c>
      <c r="EN28" s="46">
        <v>4889809</v>
      </c>
      <c r="EO28" s="46">
        <v>3600456.6698256573</v>
      </c>
      <c r="EP28" s="46">
        <v>614447792.68999445</v>
      </c>
      <c r="EQ28" s="49">
        <v>73.631846761819475</v>
      </c>
      <c r="ER28" s="50">
        <v>170.65829394351454</v>
      </c>
      <c r="ES28" s="50">
        <v>125.65885348282406</v>
      </c>
      <c r="ET28" s="49">
        <v>3.6278584604325328</v>
      </c>
      <c r="EU28" s="49">
        <v>1.3116977440660296</v>
      </c>
      <c r="EV28" s="49">
        <v>-2.2350753463180619</v>
      </c>
      <c r="EW28" s="49">
        <v>4.7503642171196445E-2</v>
      </c>
      <c r="EX28" s="69">
        <v>-2.1886334463416368</v>
      </c>
      <c r="EY28" s="46">
        <v>19350551</v>
      </c>
      <c r="EZ28" s="46">
        <v>15174879.851027638</v>
      </c>
      <c r="FA28" s="46">
        <v>2797602920.8278451</v>
      </c>
      <c r="FB28" s="49">
        <v>78.42091861377817</v>
      </c>
      <c r="FC28" s="50">
        <v>184.35750057278986</v>
      </c>
      <c r="FD28" s="50">
        <v>144.57484548258316</v>
      </c>
      <c r="FE28" s="49">
        <v>3.1968679389153802</v>
      </c>
      <c r="FF28" s="49">
        <v>2.2940504156375163</v>
      </c>
      <c r="FG28" s="49">
        <v>-0.8748497326607455</v>
      </c>
      <c r="FH28" s="49">
        <v>0.81787997153947523</v>
      </c>
      <c r="FI28" s="69">
        <v>-6.4124981865769148E-2</v>
      </c>
      <c r="FK28" s="70">
        <v>1007</v>
      </c>
      <c r="FL28" s="71">
        <v>359</v>
      </c>
      <c r="FM28" s="46">
        <v>54041</v>
      </c>
      <c r="FN28" s="71">
        <v>34587</v>
      </c>
    </row>
    <row r="29" spans="2:170" x14ac:dyDescent="0.2">
      <c r="B29" s="73" t="s">
        <v>80</v>
      </c>
      <c r="C29" s="46">
        <v>806031</v>
      </c>
      <c r="D29" s="46">
        <v>533846.13472242048</v>
      </c>
      <c r="E29" s="46">
        <v>87884242.592693001</v>
      </c>
      <c r="F29" s="49">
        <v>66.231464388146421</v>
      </c>
      <c r="G29" s="50">
        <v>164.62466781442455</v>
      </c>
      <c r="H29" s="50">
        <v>109.03332823761492</v>
      </c>
      <c r="I29" s="49">
        <v>-2.6803617054881608</v>
      </c>
      <c r="J29" s="49">
        <v>1.6948693089379632</v>
      </c>
      <c r="K29" s="69">
        <v>-1.0309210244650426</v>
      </c>
      <c r="L29" s="46">
        <v>811673</v>
      </c>
      <c r="M29" s="46">
        <v>550278.81977328169</v>
      </c>
      <c r="N29" s="46">
        <v>89929078.676119417</v>
      </c>
      <c r="O29" s="49">
        <v>67.795629492823053</v>
      </c>
      <c r="P29" s="50">
        <v>163.42456849996657</v>
      </c>
      <c r="Q29" s="50">
        <v>110.79471496048214</v>
      </c>
      <c r="R29" s="49">
        <v>-3.4390567250535455</v>
      </c>
      <c r="S29" s="49">
        <v>-1.9234714674009308</v>
      </c>
      <c r="T29" s="69">
        <v>-5.2963789176003386</v>
      </c>
      <c r="U29" s="46">
        <v>785910</v>
      </c>
      <c r="V29" s="46">
        <v>562750.43880933907</v>
      </c>
      <c r="W29" s="46">
        <v>92499919.845053419</v>
      </c>
      <c r="X29" s="49">
        <v>71.604946979849998</v>
      </c>
      <c r="Y29" s="50">
        <v>164.37111988888662</v>
      </c>
      <c r="Z29" s="50">
        <v>117.69785324662293</v>
      </c>
      <c r="AA29" s="49">
        <v>0.65849078786293369</v>
      </c>
      <c r="AB29" s="49">
        <v>1.7688576447943878</v>
      </c>
      <c r="AC29" s="69">
        <v>2.4389961972987018</v>
      </c>
      <c r="AD29" s="46">
        <v>812107</v>
      </c>
      <c r="AE29" s="46">
        <v>587352.30405598402</v>
      </c>
      <c r="AF29" s="46">
        <v>96451306.55884774</v>
      </c>
      <c r="AG29" s="49">
        <v>72.324497148280216</v>
      </c>
      <c r="AH29" s="50">
        <v>164.21371959009869</v>
      </c>
      <c r="AI29" s="50">
        <v>118.76674694202579</v>
      </c>
      <c r="AJ29" s="49">
        <v>-2.3962910869090472</v>
      </c>
      <c r="AK29" s="49">
        <v>-0.8775542283181077</v>
      </c>
      <c r="AL29" s="69">
        <v>-3.2528165614711746</v>
      </c>
      <c r="AM29" s="46">
        <v>787860</v>
      </c>
      <c r="AN29" s="46">
        <v>601999.65157241677</v>
      </c>
      <c r="AO29" s="46">
        <v>101441148.79765484</v>
      </c>
      <c r="AP29" s="49">
        <v>76.409470156172006</v>
      </c>
      <c r="AQ29" s="50">
        <v>168.50698921949808</v>
      </c>
      <c r="AR29" s="50">
        <v>128.75529763873635</v>
      </c>
      <c r="AS29" s="49">
        <v>1.703179698336621</v>
      </c>
      <c r="AT29" s="49">
        <v>1.5313069181946812</v>
      </c>
      <c r="AU29" s="69">
        <v>3.2605675250812181</v>
      </c>
      <c r="AV29" s="46">
        <v>820973</v>
      </c>
      <c r="AW29" s="46">
        <v>538510.11940087611</v>
      </c>
      <c r="AX29" s="46">
        <v>93185841.301567152</v>
      </c>
      <c r="AY29" s="49">
        <v>65.594132742596415</v>
      </c>
      <c r="AZ29" s="50">
        <v>173.0438072458914</v>
      </c>
      <c r="BA29" s="50">
        <v>113.50658462771268</v>
      </c>
      <c r="BB29" s="49">
        <v>-6.0497544783482846</v>
      </c>
      <c r="BC29" s="49">
        <v>-1.3379645459977989</v>
      </c>
      <c r="BD29" s="69">
        <v>-7.3067754543058694</v>
      </c>
      <c r="BE29" s="46">
        <v>823050</v>
      </c>
      <c r="BF29" s="46">
        <v>514311.00687929959</v>
      </c>
      <c r="BG29" s="46">
        <v>86022886.313570976</v>
      </c>
      <c r="BH29" s="49">
        <v>62.488428027373736</v>
      </c>
      <c r="BI29" s="50">
        <v>167.25849760738089</v>
      </c>
      <c r="BJ29" s="50">
        <v>104.51720589705482</v>
      </c>
      <c r="BK29" s="49">
        <v>-4.025695254429861</v>
      </c>
      <c r="BL29" s="49">
        <v>0.72986215790538278</v>
      </c>
      <c r="BM29" s="69">
        <v>-3.3252151227791544</v>
      </c>
      <c r="BN29" s="46">
        <v>745920</v>
      </c>
      <c r="BO29" s="46">
        <v>534253.82423783629</v>
      </c>
      <c r="BP29" s="46">
        <v>88973412.729529977</v>
      </c>
      <c r="BQ29" s="49">
        <v>71.623474935359866</v>
      </c>
      <c r="BR29" s="50">
        <v>166.53771801532534</v>
      </c>
      <c r="BS29" s="50">
        <v>119.28010072062685</v>
      </c>
      <c r="BT29" s="49">
        <v>-2.7978380799663416</v>
      </c>
      <c r="BU29" s="49">
        <v>0.117777175928217</v>
      </c>
      <c r="BV29" s="69">
        <v>-2.6833561187157531</v>
      </c>
      <c r="BW29" s="46">
        <v>823050</v>
      </c>
      <c r="BX29" s="46">
        <v>581681.18380062305</v>
      </c>
      <c r="BY29" s="46">
        <v>95429697.201948896</v>
      </c>
      <c r="BZ29" s="49">
        <v>70.673857457095323</v>
      </c>
      <c r="CA29" s="50">
        <v>164.05842213843789</v>
      </c>
      <c r="CB29" s="50">
        <v>115.94641540847931</v>
      </c>
      <c r="CC29" s="49">
        <v>-4.0394040979378714</v>
      </c>
      <c r="CD29" s="49">
        <v>-4.0340599012051941</v>
      </c>
      <c r="CE29" s="69">
        <v>-7.9105120181805137</v>
      </c>
      <c r="CF29" s="46">
        <v>798930</v>
      </c>
      <c r="CG29" s="46">
        <v>540995.84931506845</v>
      </c>
      <c r="CH29" s="46">
        <v>88915977.369881719</v>
      </c>
      <c r="CI29" s="49">
        <v>67.715050043817172</v>
      </c>
      <c r="CJ29" s="50">
        <v>164.35611748676888</v>
      </c>
      <c r="CK29" s="50">
        <v>111.29382720624049</v>
      </c>
      <c r="CL29" s="49">
        <v>0.95711099284050194</v>
      </c>
      <c r="CM29" s="49">
        <v>0.68170544578250114</v>
      </c>
      <c r="CN29" s="69">
        <v>1.6453411163833798</v>
      </c>
      <c r="CO29" s="46">
        <v>825437</v>
      </c>
      <c r="CP29" s="46">
        <v>550572.66273047437</v>
      </c>
      <c r="CQ29" s="46">
        <v>86949577.77508907</v>
      </c>
      <c r="CR29" s="49">
        <v>66.700749146267299</v>
      </c>
      <c r="CS29" s="50">
        <v>157.925708377668</v>
      </c>
      <c r="CT29" s="50">
        <v>105.33763058245398</v>
      </c>
      <c r="CU29" s="49">
        <v>-0.49076170104116368</v>
      </c>
      <c r="CV29" s="49">
        <v>-1.9298445093443084</v>
      </c>
      <c r="CW29" s="69">
        <v>-2.4111352726439645</v>
      </c>
      <c r="CX29" s="46">
        <v>801180</v>
      </c>
      <c r="CY29" s="46">
        <v>530150.16438732739</v>
      </c>
      <c r="CZ29" s="46">
        <v>84997495.030599296</v>
      </c>
      <c r="DA29" s="49">
        <v>66.171168075504553</v>
      </c>
      <c r="DB29" s="50">
        <v>160.32720678079463</v>
      </c>
      <c r="DC29" s="50">
        <v>106.09038546968134</v>
      </c>
      <c r="DD29" s="49">
        <v>2.7634545065043254</v>
      </c>
      <c r="DE29" s="49">
        <v>-0.29473849547372094</v>
      </c>
      <c r="DF29" s="69">
        <v>2.460571046795033</v>
      </c>
      <c r="DG29" s="46">
        <v>2403614</v>
      </c>
      <c r="DH29" s="46">
        <v>1646875.3933050411</v>
      </c>
      <c r="DI29" s="46">
        <v>270313241.11386585</v>
      </c>
      <c r="DJ29" s="49">
        <v>68.516633423879256</v>
      </c>
      <c r="DK29" s="50">
        <v>164.13703320406421</v>
      </c>
      <c r="DL29" s="50">
        <v>112.46116935325965</v>
      </c>
      <c r="DM29" s="49">
        <v>4.1654676757836198</v>
      </c>
      <c r="DN29" s="49">
        <v>2.2686150224603692</v>
      </c>
      <c r="DO29" s="49">
        <v>-1.8209995074636725</v>
      </c>
      <c r="DP29" s="49">
        <v>0.46957815410357667</v>
      </c>
      <c r="DQ29" s="69">
        <v>-1.3599723692334789</v>
      </c>
      <c r="DR29" s="46">
        <v>2420940</v>
      </c>
      <c r="DS29" s="46">
        <v>1727862.0750292768</v>
      </c>
      <c r="DT29" s="46">
        <v>291078296.65806973</v>
      </c>
      <c r="DU29" s="49">
        <v>71.371536470514627</v>
      </c>
      <c r="DV29" s="50">
        <v>168.46153455456664</v>
      </c>
      <c r="DW29" s="50">
        <v>120.23358557340113</v>
      </c>
      <c r="DX29" s="49">
        <v>4.1500589596007353</v>
      </c>
      <c r="DY29" s="49">
        <v>1.8344972866683409</v>
      </c>
      <c r="DZ29" s="49">
        <v>-2.2232936745917624</v>
      </c>
      <c r="EA29" s="49">
        <v>-0.2578870119745057</v>
      </c>
      <c r="EB29" s="69">
        <v>-2.4754471009414454</v>
      </c>
      <c r="EC29" s="46">
        <v>2392020</v>
      </c>
      <c r="ED29" s="46">
        <v>1630246.014917759</v>
      </c>
      <c r="EE29" s="46">
        <v>270425996.24504983</v>
      </c>
      <c r="EF29" s="49">
        <v>68.153527768068784</v>
      </c>
      <c r="EG29" s="50">
        <v>165.88048292741388</v>
      </c>
      <c r="EH29" s="50">
        <v>113.05340099374163</v>
      </c>
      <c r="EI29" s="49">
        <v>5.2347238249510673</v>
      </c>
      <c r="EJ29" s="49">
        <v>1.4196523153098255</v>
      </c>
      <c r="EK29" s="49">
        <v>-3.6252972127216165</v>
      </c>
      <c r="EL29" s="49">
        <v>-1.2064691652771391</v>
      </c>
      <c r="EM29" s="69">
        <v>-4.7880282849776181</v>
      </c>
      <c r="EN29" s="46">
        <v>2425547</v>
      </c>
      <c r="EO29" s="46">
        <v>1621718.6764328703</v>
      </c>
      <c r="EP29" s="46">
        <v>260863050.17557007</v>
      </c>
      <c r="EQ29" s="49">
        <v>66.85991557503813</v>
      </c>
      <c r="ER29" s="50">
        <v>160.85592030632836</v>
      </c>
      <c r="ES29" s="50">
        <v>107.54813251426177</v>
      </c>
      <c r="ET29" s="49">
        <v>2.9642779671751742</v>
      </c>
      <c r="EU29" s="49">
        <v>4.0327660398787835</v>
      </c>
      <c r="EV29" s="49">
        <v>1.0377269610381197</v>
      </c>
      <c r="EW29" s="49">
        <v>-0.51972629601754039</v>
      </c>
      <c r="EX29" s="69">
        <v>0.51260732512320051</v>
      </c>
      <c r="EY29" s="46">
        <v>9642121</v>
      </c>
      <c r="EZ29" s="46">
        <v>6626702.1596849468</v>
      </c>
      <c r="FA29" s="46">
        <v>1092680584.1925554</v>
      </c>
      <c r="FB29" s="49">
        <v>68.726602369799622</v>
      </c>
      <c r="FC29" s="50">
        <v>164.89055307783815</v>
      </c>
      <c r="FD29" s="50">
        <v>113.32367475916922</v>
      </c>
      <c r="FE29" s="49">
        <v>4.1184923114501153</v>
      </c>
      <c r="FF29" s="49">
        <v>2.3688451603162708</v>
      </c>
      <c r="FG29" s="49">
        <v>-1.6804384238489711</v>
      </c>
      <c r="FH29" s="49">
        <v>-0.39355013340847006</v>
      </c>
      <c r="FI29" s="69">
        <v>-2.0673751895985362</v>
      </c>
      <c r="FK29" s="70">
        <v>394</v>
      </c>
      <c r="FL29" s="71">
        <v>137</v>
      </c>
      <c r="FM29" s="46">
        <v>26706</v>
      </c>
      <c r="FN29" s="71">
        <v>14551</v>
      </c>
    </row>
    <row r="30" spans="2:170" x14ac:dyDescent="0.2">
      <c r="B30" s="81" t="s">
        <v>81</v>
      </c>
      <c r="C30" s="82">
        <v>9037182</v>
      </c>
      <c r="D30" s="82">
        <v>6826024.7891384037</v>
      </c>
      <c r="E30" s="82">
        <v>1208280940.7994366</v>
      </c>
      <c r="F30" s="83">
        <v>75.532669245107641</v>
      </c>
      <c r="G30" s="84">
        <v>177.010921894403</v>
      </c>
      <c r="H30" s="84">
        <v>133.70107416221524</v>
      </c>
      <c r="I30" s="83">
        <v>-1.7519353836821114</v>
      </c>
      <c r="J30" s="83">
        <v>-0.3557476397735625</v>
      </c>
      <c r="K30" s="85">
        <v>-2.101450554677867</v>
      </c>
      <c r="L30" s="82">
        <v>9054356</v>
      </c>
      <c r="M30" s="82">
        <v>6850650.5353908762</v>
      </c>
      <c r="N30" s="82">
        <v>1241243324.8176012</v>
      </c>
      <c r="O30" s="83">
        <v>75.661378185161666</v>
      </c>
      <c r="P30" s="84">
        <v>181.18619807057198</v>
      </c>
      <c r="Q30" s="84">
        <v>137.08797454149155</v>
      </c>
      <c r="R30" s="83">
        <v>-0.34815384177290748</v>
      </c>
      <c r="S30" s="83">
        <v>1.1560384754463713</v>
      </c>
      <c r="T30" s="85">
        <v>0.80385984130882426</v>
      </c>
      <c r="U30" s="82">
        <v>8787360</v>
      </c>
      <c r="V30" s="82">
        <v>6565086.9338657586</v>
      </c>
      <c r="W30" s="82">
        <v>1208947473.9619591</v>
      </c>
      <c r="X30" s="83">
        <v>74.710572161215183</v>
      </c>
      <c r="Y30" s="84">
        <v>184.14797643054021</v>
      </c>
      <c r="Z30" s="84">
        <v>137.57800681455626</v>
      </c>
      <c r="AA30" s="83">
        <v>-2.2305013016645518</v>
      </c>
      <c r="AB30" s="83">
        <v>0.10873089468814898</v>
      </c>
      <c r="AC30" s="85">
        <v>-2.1241956509977338</v>
      </c>
      <c r="AD30" s="82">
        <v>9070755</v>
      </c>
      <c r="AE30" s="82">
        <v>7016703.0362540437</v>
      </c>
      <c r="AF30" s="82">
        <v>1360892409.7665398</v>
      </c>
      <c r="AG30" s="83">
        <v>77.355226067224208</v>
      </c>
      <c r="AH30" s="84">
        <v>193.95040701238935</v>
      </c>
      <c r="AI30" s="84">
        <v>150.03077580273526</v>
      </c>
      <c r="AJ30" s="83">
        <v>-1.1458339965762583</v>
      </c>
      <c r="AK30" s="83">
        <v>1.4314409299261934</v>
      </c>
      <c r="AL30" s="85">
        <v>0.26920499653393343</v>
      </c>
      <c r="AM30" s="82">
        <v>8832990</v>
      </c>
      <c r="AN30" s="82">
        <v>6877404.0721260067</v>
      </c>
      <c r="AO30" s="82">
        <v>1344049934.9118044</v>
      </c>
      <c r="AP30" s="83">
        <v>77.860430863456273</v>
      </c>
      <c r="AQ30" s="84">
        <v>195.42983381756125</v>
      </c>
      <c r="AR30" s="84">
        <v>152.16251064608977</v>
      </c>
      <c r="AS30" s="83">
        <v>-2.4884248227691934</v>
      </c>
      <c r="AT30" s="83">
        <v>0.23724601174231127</v>
      </c>
      <c r="AU30" s="85">
        <v>-2.2570824996741075</v>
      </c>
      <c r="AV30" s="82">
        <v>9134987</v>
      </c>
      <c r="AW30" s="82">
        <v>6474186.5684961444</v>
      </c>
      <c r="AX30" s="82">
        <v>1307644601.254921</v>
      </c>
      <c r="AY30" s="83">
        <v>70.872422352611395</v>
      </c>
      <c r="AZ30" s="84">
        <v>201.97820798338023</v>
      </c>
      <c r="BA30" s="84">
        <v>143.14684862221711</v>
      </c>
      <c r="BB30" s="83">
        <v>-3.1952489391768517</v>
      </c>
      <c r="BC30" s="83">
        <v>-0.87580836612889068</v>
      </c>
      <c r="BD30" s="85">
        <v>-4.0430730477777868</v>
      </c>
      <c r="BE30" s="82">
        <v>9145310</v>
      </c>
      <c r="BF30" s="82">
        <v>6525554.6948554916</v>
      </c>
      <c r="BG30" s="82">
        <v>1282814671.6961308</v>
      </c>
      <c r="BH30" s="83">
        <v>71.354111504754798</v>
      </c>
      <c r="BI30" s="84">
        <v>196.58323800541507</v>
      </c>
      <c r="BJ30" s="84">
        <v>140.27022284604141</v>
      </c>
      <c r="BK30" s="83">
        <v>-2.3235252071501775</v>
      </c>
      <c r="BL30" s="83">
        <v>0.23694792230732201</v>
      </c>
      <c r="BM30" s="85">
        <v>-2.0920828295454847</v>
      </c>
      <c r="BN30" s="82">
        <v>8267196</v>
      </c>
      <c r="BO30" s="82">
        <v>6283766.3607581826</v>
      </c>
      <c r="BP30" s="82">
        <v>1217219078.7923226</v>
      </c>
      <c r="BQ30" s="83">
        <v>76.008435759333423</v>
      </c>
      <c r="BR30" s="84">
        <v>193.70851952640965</v>
      </c>
      <c r="BS30" s="84">
        <v>147.23481562458693</v>
      </c>
      <c r="BT30" s="83">
        <v>-2.2848525059855476</v>
      </c>
      <c r="BU30" s="83">
        <v>8.5908238373839721E-2</v>
      </c>
      <c r="BV30" s="85">
        <v>-2.2009071441490407</v>
      </c>
      <c r="BW30" s="82">
        <v>9167320</v>
      </c>
      <c r="BX30" s="82">
        <v>6882215.234199035</v>
      </c>
      <c r="BY30" s="82">
        <v>1296719251.5781116</v>
      </c>
      <c r="BZ30" s="83">
        <v>75.07336096262631</v>
      </c>
      <c r="CA30" s="84">
        <v>188.41596890699773</v>
      </c>
      <c r="CB30" s="84">
        <v>141.45020044878018</v>
      </c>
      <c r="CC30" s="83">
        <v>-2.2029622332532894</v>
      </c>
      <c r="CD30" s="83">
        <v>-4.5769416330919599</v>
      </c>
      <c r="CE30" s="85">
        <v>-6.6790755707301868</v>
      </c>
      <c r="CF30" s="82">
        <v>8893170</v>
      </c>
      <c r="CG30" s="82">
        <v>6485743.6806355724</v>
      </c>
      <c r="CH30" s="82">
        <v>1164625097.0665431</v>
      </c>
      <c r="CI30" s="83">
        <v>72.92949174069058</v>
      </c>
      <c r="CJ30" s="84">
        <v>179.56693240032811</v>
      </c>
      <c r="CK30" s="84">
        <v>130.95725113390873</v>
      </c>
      <c r="CL30" s="83">
        <v>-0.99320230553691047</v>
      </c>
      <c r="CM30" s="83">
        <v>-2.9725865724237881</v>
      </c>
      <c r="CN30" s="85">
        <v>-3.936265079589305</v>
      </c>
      <c r="CO30" s="82">
        <v>9202970</v>
      </c>
      <c r="CP30" s="82">
        <v>6487014.8664378449</v>
      </c>
      <c r="CQ30" s="82">
        <v>1130555414.3576939</v>
      </c>
      <c r="CR30" s="83">
        <v>70.488275702711675</v>
      </c>
      <c r="CS30" s="84">
        <v>174.2797631321763</v>
      </c>
      <c r="CT30" s="84">
        <v>122.8467999306413</v>
      </c>
      <c r="CU30" s="83">
        <v>-2.1174650550820662</v>
      </c>
      <c r="CV30" s="83">
        <v>-1.0161855589259889</v>
      </c>
      <c r="CW30" s="85">
        <v>-3.1121332399030068</v>
      </c>
      <c r="CX30" s="82">
        <v>8929650</v>
      </c>
      <c r="CY30" s="82">
        <v>6090313.9628362749</v>
      </c>
      <c r="CZ30" s="82">
        <v>1039946196.6009728</v>
      </c>
      <c r="DA30" s="83">
        <v>68.203277427852996</v>
      </c>
      <c r="DB30" s="84">
        <v>170.75411923701009</v>
      </c>
      <c r="DC30" s="84">
        <v>116.4599056627049</v>
      </c>
      <c r="DD30" s="83">
        <v>-2.3438580884658768</v>
      </c>
      <c r="DE30" s="83">
        <v>-1.7342913989781574</v>
      </c>
      <c r="DF30" s="85">
        <v>-4.0375001582115164</v>
      </c>
      <c r="DG30" s="82">
        <v>26878898</v>
      </c>
      <c r="DH30" s="82">
        <v>20241762.258395039</v>
      </c>
      <c r="DI30" s="82">
        <v>3658471739.5789971</v>
      </c>
      <c r="DJ30" s="83">
        <v>75.307262442065294</v>
      </c>
      <c r="DK30" s="84">
        <v>180.738796003875</v>
      </c>
      <c r="DL30" s="84">
        <v>136.10943944126717</v>
      </c>
      <c r="DM30" s="83">
        <v>2.933033916638057</v>
      </c>
      <c r="DN30" s="83">
        <v>1.4522862291947924</v>
      </c>
      <c r="DO30" s="83">
        <v>-1.4385543990109837</v>
      </c>
      <c r="DP30" s="83">
        <v>0.30052346079052067</v>
      </c>
      <c r="DQ30" s="85">
        <v>-1.1423541316857251</v>
      </c>
      <c r="DR30" s="82">
        <v>27038732</v>
      </c>
      <c r="DS30" s="82">
        <v>20368293.676876195</v>
      </c>
      <c r="DT30" s="82">
        <v>4012586945.9332652</v>
      </c>
      <c r="DU30" s="83">
        <v>75.33006235971493</v>
      </c>
      <c r="DV30" s="84">
        <v>197.00162466179935</v>
      </c>
      <c r="DW30" s="84">
        <v>148.40144670738499</v>
      </c>
      <c r="DX30" s="83">
        <v>2.8336408345371722</v>
      </c>
      <c r="DY30" s="83">
        <v>0.50825141109797178</v>
      </c>
      <c r="DZ30" s="83">
        <v>-2.2613119642246557</v>
      </c>
      <c r="EA30" s="83">
        <v>0.25632283481333729</v>
      </c>
      <c r="EB30" s="85">
        <v>-2.0107853883419926</v>
      </c>
      <c r="EC30" s="82">
        <v>26579826</v>
      </c>
      <c r="ED30" s="82">
        <v>19691536.28981271</v>
      </c>
      <c r="EE30" s="82">
        <v>3796753002.066565</v>
      </c>
      <c r="EF30" s="83">
        <v>74.084519175606005</v>
      </c>
      <c r="EG30" s="84">
        <v>192.81141634595525</v>
      </c>
      <c r="EH30" s="84">
        <v>142.84341071557674</v>
      </c>
      <c r="EI30" s="83">
        <v>3.0698137367367999</v>
      </c>
      <c r="EJ30" s="83">
        <v>0.7317507893612778</v>
      </c>
      <c r="EK30" s="83">
        <v>-2.2684264796940976</v>
      </c>
      <c r="EL30" s="83">
        <v>-1.5078144064068604</v>
      </c>
      <c r="EM30" s="85">
        <v>-3.7420372248413827</v>
      </c>
      <c r="EN30" s="82">
        <v>27025790</v>
      </c>
      <c r="EO30" s="82">
        <v>19063072.509909693</v>
      </c>
      <c r="EP30" s="82">
        <v>3335126708.0252099</v>
      </c>
      <c r="EQ30" s="83">
        <v>70.536596746698962</v>
      </c>
      <c r="ER30" s="84">
        <v>174.95221225704759</v>
      </c>
      <c r="ES30" s="84">
        <v>123.40533645918249</v>
      </c>
      <c r="ET30" s="83">
        <v>2.66201957810999</v>
      </c>
      <c r="EU30" s="83">
        <v>0.80523923215727422</v>
      </c>
      <c r="EV30" s="83">
        <v>-1.8086341507630206</v>
      </c>
      <c r="EW30" s="83">
        <v>-1.9113083926298666</v>
      </c>
      <c r="EX30" s="85">
        <v>-3.6853739670773837</v>
      </c>
      <c r="EY30" s="82">
        <v>107523246</v>
      </c>
      <c r="EZ30" s="82">
        <v>79364664.734993637</v>
      </c>
      <c r="FA30" s="82">
        <v>14802938395.604036</v>
      </c>
      <c r="FB30" s="83">
        <v>73.811633937273086</v>
      </c>
      <c r="FC30" s="84">
        <v>186.51799821787813</v>
      </c>
      <c r="FD30" s="84">
        <v>137.67198207170975</v>
      </c>
      <c r="FE30" s="83">
        <v>2.8735183113400784</v>
      </c>
      <c r="FF30" s="83">
        <v>0.87457052423429316</v>
      </c>
      <c r="FG30" s="83">
        <v>-1.9431121049598972</v>
      </c>
      <c r="FH30" s="83">
        <v>-0.69440513310256946</v>
      </c>
      <c r="FI30" s="85">
        <v>-2.6240241678636878</v>
      </c>
      <c r="FK30" s="86">
        <v>5637</v>
      </c>
      <c r="FL30" s="87">
        <v>1844</v>
      </c>
      <c r="FM30" s="82">
        <v>297655</v>
      </c>
      <c r="FN30" s="87">
        <v>175117</v>
      </c>
    </row>
    <row r="32" spans="2:170" ht="12.95" customHeight="1" x14ac:dyDescent="0.2">
      <c r="B32" s="93" t="s">
        <v>82</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row>
    <row r="34" spans="2:170" ht="15" customHeight="1" x14ac:dyDescent="0.2">
      <c r="B34" s="94" t="s">
        <v>83</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row>
  </sheetData>
  <mergeCells count="21">
    <mergeCell ref="B34:FN34"/>
    <mergeCell ref="EN6:EX6"/>
    <mergeCell ref="EY6:FI6"/>
    <mergeCell ref="FK6:FL6"/>
    <mergeCell ref="FM6:FN6"/>
    <mergeCell ref="B32:FN32"/>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N21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1" width="9.140625" style="49" customWidth="1"/>
    <col min="12" max="14" width="14.42578125" style="46" customWidth="1"/>
    <col min="15" max="15" width="9.140625" style="49" customWidth="1"/>
    <col min="16" max="17" width="9.140625" style="50" customWidth="1"/>
    <col min="18" max="20" width="9.140625" style="49" customWidth="1"/>
    <col min="21" max="23" width="14.42578125" style="46" customWidth="1"/>
    <col min="24" max="24" width="9.140625" style="49" customWidth="1"/>
    <col min="25" max="26" width="9.140625" style="50" customWidth="1"/>
    <col min="27" max="29" width="9.140625" style="49" customWidth="1"/>
    <col min="30" max="32" width="14.42578125" style="46" customWidth="1"/>
    <col min="33" max="33" width="9.140625" style="49" customWidth="1"/>
    <col min="34" max="35" width="9.140625" style="50" customWidth="1"/>
    <col min="36" max="38" width="9.140625" style="49" customWidth="1"/>
    <col min="39" max="41" width="14.42578125" style="46" customWidth="1"/>
    <col min="42" max="42" width="9.140625" style="49" customWidth="1"/>
    <col min="43" max="44" width="9.140625" style="50" customWidth="1"/>
    <col min="45" max="47" width="9.140625" style="49" customWidth="1"/>
    <col min="48" max="50" width="14.42578125" style="46" customWidth="1"/>
    <col min="51" max="51" width="9.140625" style="49" customWidth="1"/>
    <col min="52" max="53" width="9.140625" style="50" customWidth="1"/>
    <col min="54" max="56" width="9.140625" style="49" customWidth="1"/>
    <col min="57" max="59" width="14.42578125" style="46" customWidth="1"/>
    <col min="60" max="60" width="9.140625" style="49" customWidth="1"/>
    <col min="61" max="62" width="9.140625" style="50" customWidth="1"/>
    <col min="63" max="65" width="9.140625" style="49" customWidth="1"/>
    <col min="66" max="68" width="14.42578125" style="46" customWidth="1"/>
    <col min="69" max="69" width="9.140625" style="49" customWidth="1"/>
    <col min="70" max="71" width="9.140625" style="50" customWidth="1"/>
    <col min="72" max="74" width="9.140625" style="49" customWidth="1"/>
    <col min="75" max="77" width="14.42578125" style="46" customWidth="1"/>
    <col min="78" max="78" width="9.140625" style="49" customWidth="1"/>
    <col min="79" max="80" width="9.140625" style="50" customWidth="1"/>
    <col min="81" max="83" width="9.140625" style="49" customWidth="1"/>
    <col min="84" max="86" width="14.42578125" style="46" customWidth="1"/>
    <col min="87" max="87" width="9.140625" style="49" customWidth="1"/>
    <col min="88" max="89" width="9.140625" style="50" customWidth="1"/>
    <col min="90" max="92" width="9.140625" style="49" customWidth="1"/>
    <col min="93" max="95" width="14.42578125" style="46" customWidth="1"/>
    <col min="96" max="96" width="9.140625" style="49" customWidth="1"/>
    <col min="97" max="98" width="9.140625" style="50" customWidth="1"/>
    <col min="99" max="101" width="9.140625" style="49" customWidth="1"/>
    <col min="102" max="104" width="14.42578125" style="46" customWidth="1"/>
    <col min="105" max="105" width="9.140625" style="49" customWidth="1"/>
    <col min="106" max="107" width="9.140625" style="50" customWidth="1"/>
    <col min="108" max="110" width="9.140625" style="49" customWidth="1"/>
    <col min="111" max="113" width="14.42578125" style="46" customWidth="1"/>
    <col min="114" max="114" width="9.140625" style="49" customWidth="1"/>
    <col min="115" max="116" width="9.140625" style="50" customWidth="1"/>
    <col min="117" max="121" width="9.140625" style="49" customWidth="1"/>
    <col min="122" max="124" width="14.42578125" style="46" customWidth="1"/>
    <col min="125" max="125" width="9.140625" style="49" customWidth="1"/>
    <col min="126" max="127" width="9.140625" style="50" customWidth="1"/>
    <col min="128" max="132" width="9.140625" style="49" customWidth="1"/>
    <col min="133" max="135" width="14.42578125" style="46" customWidth="1"/>
    <col min="136" max="136" width="9.140625" style="49" customWidth="1"/>
    <col min="137" max="138" width="9.140625" style="50" customWidth="1"/>
    <col min="139" max="143" width="9.140625" style="49" customWidth="1"/>
    <col min="144" max="146" width="14.42578125" style="46" customWidth="1"/>
    <col min="147" max="147" width="9.140625" style="49" customWidth="1"/>
    <col min="148" max="149" width="9.140625" style="50" customWidth="1"/>
    <col min="150" max="154" width="9.140625" style="49" customWidth="1"/>
    <col min="155" max="157" width="14.42578125" style="46" customWidth="1"/>
    <col min="158" max="158" width="9.140625" style="49" customWidth="1"/>
    <col min="159" max="160" width="9.140625" style="50" customWidth="1"/>
    <col min="161" max="165" width="9.140625" style="49" customWidth="1"/>
    <col min="166" max="166" width="1.140625" customWidth="1"/>
    <col min="167" max="170" width="9.140625" style="46"/>
  </cols>
  <sheetData>
    <row r="2" spans="2:170" ht="23.25" x14ac:dyDescent="0.35">
      <c r="B2" s="51" t="s">
        <v>84</v>
      </c>
      <c r="C2" s="52"/>
      <c r="D2" s="52"/>
      <c r="E2" s="52"/>
      <c r="F2" s="53"/>
      <c r="G2" s="54"/>
      <c r="H2" s="54"/>
      <c r="I2" s="53"/>
      <c r="J2" s="53"/>
      <c r="K2" s="53"/>
      <c r="L2" s="52"/>
      <c r="M2" s="52"/>
      <c r="N2" s="52"/>
      <c r="O2" s="53"/>
      <c r="P2" s="54"/>
      <c r="Q2" s="54"/>
      <c r="R2" s="53"/>
      <c r="S2" s="53"/>
      <c r="T2" s="53"/>
      <c r="U2" s="52"/>
      <c r="V2" s="52"/>
      <c r="W2" s="52"/>
      <c r="X2" s="53"/>
      <c r="Y2" s="54"/>
      <c r="Z2" s="54"/>
      <c r="AA2" s="53"/>
      <c r="AB2" s="53"/>
      <c r="AC2" s="53"/>
      <c r="AD2" s="52"/>
      <c r="AE2" s="52"/>
      <c r="AF2" s="52"/>
      <c r="AG2" s="53"/>
      <c r="AH2" s="54"/>
      <c r="AI2" s="54"/>
      <c r="AJ2" s="53"/>
      <c r="AK2" s="53"/>
      <c r="AL2" s="53"/>
      <c r="AM2" s="52"/>
      <c r="AN2" s="52"/>
      <c r="AO2" s="52"/>
      <c r="AP2" s="53"/>
      <c r="AQ2" s="54"/>
      <c r="AR2" s="54"/>
      <c r="AS2" s="53"/>
      <c r="AT2" s="53"/>
      <c r="AU2" s="53"/>
      <c r="AV2" s="52"/>
      <c r="AW2" s="52"/>
      <c r="AX2" s="52"/>
      <c r="AY2" s="53"/>
      <c r="AZ2" s="54"/>
      <c r="BA2" s="54"/>
      <c r="BB2" s="53"/>
      <c r="BC2" s="53"/>
      <c r="BD2" s="53"/>
      <c r="BE2" s="52"/>
      <c r="BF2" s="52"/>
      <c r="BG2" s="52"/>
      <c r="BH2" s="53"/>
      <c r="BI2" s="54"/>
      <c r="BJ2" s="54"/>
      <c r="BK2" s="53"/>
      <c r="BL2" s="53"/>
      <c r="BM2" s="53"/>
      <c r="BN2" s="52"/>
      <c r="BO2" s="52"/>
      <c r="BP2" s="52"/>
      <c r="BQ2" s="53"/>
      <c r="BR2" s="54"/>
      <c r="BS2" s="54"/>
      <c r="BT2" s="53"/>
      <c r="BU2" s="53"/>
      <c r="BV2" s="53"/>
      <c r="BW2" s="52"/>
      <c r="BX2" s="52"/>
      <c r="BY2" s="52"/>
      <c r="BZ2" s="53"/>
      <c r="CA2" s="54"/>
      <c r="CB2" s="54"/>
      <c r="CC2" s="53"/>
      <c r="CD2" s="53"/>
      <c r="CE2" s="53"/>
      <c r="CF2" s="52"/>
      <c r="CG2" s="52"/>
      <c r="CH2" s="52"/>
      <c r="CI2" s="53"/>
      <c r="CJ2" s="54"/>
      <c r="CK2" s="54"/>
      <c r="CL2" s="53"/>
      <c r="CM2" s="53"/>
      <c r="CN2" s="53"/>
      <c r="CO2" s="52"/>
      <c r="CP2" s="52"/>
      <c r="CQ2" s="52"/>
      <c r="CR2" s="53"/>
      <c r="CS2" s="54"/>
      <c r="CT2" s="54"/>
      <c r="CU2" s="53"/>
      <c r="CV2" s="53"/>
      <c r="CW2" s="53"/>
      <c r="CX2" s="52"/>
      <c r="CY2" s="52"/>
      <c r="CZ2" s="52"/>
      <c r="DA2" s="53"/>
      <c r="DB2" s="54"/>
      <c r="DC2" s="54"/>
      <c r="DD2" s="53"/>
      <c r="DE2" s="53"/>
      <c r="DF2" s="53"/>
      <c r="DG2" s="52"/>
      <c r="DH2" s="52"/>
      <c r="DI2" s="52"/>
      <c r="DJ2" s="53"/>
      <c r="DK2" s="54"/>
      <c r="DL2" s="54"/>
      <c r="DM2" s="53"/>
      <c r="DN2" s="53"/>
      <c r="DO2" s="53"/>
      <c r="DP2" s="53"/>
      <c r="DQ2" s="53"/>
      <c r="DR2" s="52"/>
      <c r="DS2" s="52"/>
      <c r="DT2" s="52"/>
      <c r="DU2" s="53"/>
      <c r="DV2" s="54"/>
      <c r="DW2" s="54"/>
      <c r="DX2" s="53"/>
      <c r="DY2" s="53"/>
      <c r="DZ2" s="53"/>
      <c r="EA2" s="53"/>
      <c r="EB2" s="53"/>
      <c r="EC2" s="52"/>
      <c r="ED2" s="52"/>
      <c r="EE2" s="52"/>
      <c r="EF2" s="53"/>
      <c r="EG2" s="54"/>
      <c r="EH2" s="54"/>
      <c r="EI2" s="53"/>
      <c r="EJ2" s="53"/>
      <c r="EK2" s="53"/>
      <c r="EL2" s="53"/>
      <c r="EM2" s="53"/>
      <c r="EN2" s="52"/>
      <c r="EO2" s="52"/>
      <c r="EP2" s="52"/>
      <c r="EQ2" s="53"/>
      <c r="ER2" s="54"/>
      <c r="ES2" s="54"/>
      <c r="ET2" s="53"/>
      <c r="EU2" s="53"/>
      <c r="EV2" s="53"/>
      <c r="EW2" s="53"/>
      <c r="EX2" s="53"/>
      <c r="EY2" s="52"/>
      <c r="EZ2" s="52"/>
      <c r="FA2" s="52"/>
      <c r="FB2" s="53"/>
      <c r="FC2" s="54"/>
      <c r="FD2" s="54"/>
      <c r="FE2" s="53"/>
      <c r="FF2" s="53"/>
      <c r="FG2" s="53"/>
      <c r="FH2" s="53"/>
      <c r="FI2" s="53"/>
      <c r="FK2" s="52"/>
      <c r="FL2" s="52"/>
      <c r="FM2" s="52"/>
      <c r="FN2" s="52"/>
    </row>
    <row r="3" spans="2:170" x14ac:dyDescent="0.2">
      <c r="B3" s="55" t="s">
        <v>24</v>
      </c>
      <c r="C3" s="52"/>
      <c r="D3" s="52"/>
      <c r="E3" s="52"/>
      <c r="F3" s="53"/>
      <c r="G3" s="54"/>
      <c r="H3" s="54"/>
      <c r="I3" s="53"/>
      <c r="J3" s="53"/>
      <c r="K3" s="53"/>
      <c r="L3" s="52"/>
      <c r="M3" s="52"/>
      <c r="N3" s="52"/>
      <c r="O3" s="53"/>
      <c r="P3" s="54"/>
      <c r="Q3" s="54"/>
      <c r="R3" s="53"/>
      <c r="S3" s="53"/>
      <c r="T3" s="53"/>
      <c r="U3" s="52"/>
      <c r="V3" s="52"/>
      <c r="W3" s="52"/>
      <c r="X3" s="53"/>
      <c r="Y3" s="54"/>
      <c r="Z3" s="54"/>
      <c r="AA3" s="53"/>
      <c r="AB3" s="53"/>
      <c r="AC3" s="53"/>
      <c r="AD3" s="52"/>
      <c r="AE3" s="52"/>
      <c r="AF3" s="52"/>
      <c r="AG3" s="53"/>
      <c r="AH3" s="54"/>
      <c r="AI3" s="54"/>
      <c r="AJ3" s="53"/>
      <c r="AK3" s="53"/>
      <c r="AL3" s="53"/>
      <c r="AM3" s="52"/>
      <c r="AN3" s="52"/>
      <c r="AO3" s="52"/>
      <c r="AP3" s="53"/>
      <c r="AQ3" s="54"/>
      <c r="AR3" s="54"/>
      <c r="AS3" s="53"/>
      <c r="AT3" s="53"/>
      <c r="AU3" s="53"/>
      <c r="AV3" s="52"/>
      <c r="AW3" s="52"/>
      <c r="AX3" s="52"/>
      <c r="AY3" s="53"/>
      <c r="AZ3" s="54"/>
      <c r="BA3" s="54"/>
      <c r="BB3" s="53"/>
      <c r="BC3" s="53"/>
      <c r="BD3" s="53"/>
      <c r="BE3" s="52"/>
      <c r="BF3" s="52"/>
      <c r="BG3" s="52"/>
      <c r="BH3" s="53"/>
      <c r="BI3" s="54"/>
      <c r="BJ3" s="54"/>
      <c r="BK3" s="53"/>
      <c r="BL3" s="53"/>
      <c r="BM3" s="53"/>
      <c r="BN3" s="52"/>
      <c r="BO3" s="52"/>
      <c r="BP3" s="52"/>
      <c r="BQ3" s="53"/>
      <c r="BR3" s="54"/>
      <c r="BS3" s="54"/>
      <c r="BT3" s="53"/>
      <c r="BU3" s="53"/>
      <c r="BV3" s="53"/>
      <c r="BW3" s="52"/>
      <c r="BX3" s="52"/>
      <c r="BY3" s="52"/>
      <c r="BZ3" s="53"/>
      <c r="CA3" s="54"/>
      <c r="CB3" s="54"/>
      <c r="CC3" s="53"/>
      <c r="CD3" s="53"/>
      <c r="CE3" s="53"/>
      <c r="CF3" s="52"/>
      <c r="CG3" s="52"/>
      <c r="CH3" s="52"/>
      <c r="CI3" s="53"/>
      <c r="CJ3" s="54"/>
      <c r="CK3" s="54"/>
      <c r="CL3" s="53"/>
      <c r="CM3" s="53"/>
      <c r="CN3" s="53"/>
      <c r="CO3" s="52"/>
      <c r="CP3" s="52"/>
      <c r="CQ3" s="52"/>
      <c r="CR3" s="53"/>
      <c r="CS3" s="54"/>
      <c r="CT3" s="54"/>
      <c r="CU3" s="53"/>
      <c r="CV3" s="53"/>
      <c r="CW3" s="53"/>
      <c r="CX3" s="52"/>
      <c r="CY3" s="52"/>
      <c r="CZ3" s="52"/>
      <c r="DA3" s="53"/>
      <c r="DB3" s="54"/>
      <c r="DC3" s="54"/>
      <c r="DD3" s="53"/>
      <c r="DE3" s="53"/>
      <c r="DF3" s="53"/>
      <c r="DG3" s="52"/>
      <c r="DH3" s="52"/>
      <c r="DI3" s="52"/>
      <c r="DJ3" s="53"/>
      <c r="DK3" s="54"/>
      <c r="DL3" s="54"/>
      <c r="DM3" s="53"/>
      <c r="DN3" s="53"/>
      <c r="DO3" s="53"/>
      <c r="DP3" s="53"/>
      <c r="DQ3" s="53"/>
      <c r="DR3" s="52"/>
      <c r="DS3" s="52"/>
      <c r="DT3" s="52"/>
      <c r="DU3" s="53"/>
      <c r="DV3" s="54"/>
      <c r="DW3" s="54"/>
      <c r="DX3" s="53"/>
      <c r="DY3" s="53"/>
      <c r="DZ3" s="53"/>
      <c r="EA3" s="53"/>
      <c r="EB3" s="53"/>
      <c r="EC3" s="52"/>
      <c r="ED3" s="52"/>
      <c r="EE3" s="52"/>
      <c r="EF3" s="53"/>
      <c r="EG3" s="54"/>
      <c r="EH3" s="54"/>
      <c r="EI3" s="53"/>
      <c r="EJ3" s="53"/>
      <c r="EK3" s="53"/>
      <c r="EL3" s="53"/>
      <c r="EM3" s="53"/>
      <c r="EN3" s="52"/>
      <c r="EO3" s="52"/>
      <c r="EP3" s="52"/>
      <c r="EQ3" s="53"/>
      <c r="ER3" s="54"/>
      <c r="ES3" s="54"/>
      <c r="ET3" s="53"/>
      <c r="EU3" s="53"/>
      <c r="EV3" s="53"/>
      <c r="EW3" s="53"/>
      <c r="EX3" s="53"/>
      <c r="EY3" s="52"/>
      <c r="EZ3" s="52"/>
      <c r="FA3" s="52"/>
      <c r="FB3" s="53"/>
      <c r="FC3" s="54"/>
      <c r="FD3" s="54"/>
      <c r="FE3" s="53"/>
      <c r="FF3" s="53"/>
      <c r="FG3" s="53"/>
      <c r="FH3" s="53"/>
      <c r="FI3" s="53"/>
      <c r="FK3" s="52"/>
      <c r="FL3" s="52"/>
      <c r="FM3" s="52"/>
      <c r="FN3" s="52"/>
    </row>
    <row r="4" spans="2:170" x14ac:dyDescent="0.2">
      <c r="B4" s="55" t="s">
        <v>25</v>
      </c>
      <c r="C4" s="52"/>
      <c r="D4" s="52"/>
      <c r="E4" s="52"/>
      <c r="F4" s="53"/>
      <c r="G4" s="54"/>
      <c r="H4" s="54"/>
      <c r="I4" s="53"/>
      <c r="J4" s="53"/>
      <c r="K4" s="53"/>
      <c r="L4" s="52"/>
      <c r="M4" s="52"/>
      <c r="N4" s="52"/>
      <c r="O4" s="53"/>
      <c r="P4" s="54"/>
      <c r="Q4" s="54"/>
      <c r="R4" s="53"/>
      <c r="S4" s="53"/>
      <c r="T4" s="53"/>
      <c r="U4" s="52"/>
      <c r="V4" s="52"/>
      <c r="W4" s="52"/>
      <c r="X4" s="53"/>
      <c r="Y4" s="54"/>
      <c r="Z4" s="54"/>
      <c r="AA4" s="53"/>
      <c r="AB4" s="53"/>
      <c r="AC4" s="53"/>
      <c r="AD4" s="52"/>
      <c r="AE4" s="52"/>
      <c r="AF4" s="52"/>
      <c r="AG4" s="53"/>
      <c r="AH4" s="54"/>
      <c r="AI4" s="54"/>
      <c r="AJ4" s="53"/>
      <c r="AK4" s="53"/>
      <c r="AL4" s="53"/>
      <c r="AM4" s="52"/>
      <c r="AN4" s="52"/>
      <c r="AO4" s="52"/>
      <c r="AP4" s="53"/>
      <c r="AQ4" s="54"/>
      <c r="AR4" s="54"/>
      <c r="AS4" s="53"/>
      <c r="AT4" s="53"/>
      <c r="AU4" s="53"/>
      <c r="AV4" s="52"/>
      <c r="AW4" s="52"/>
      <c r="AX4" s="52"/>
      <c r="AY4" s="53"/>
      <c r="AZ4" s="54"/>
      <c r="BA4" s="54"/>
      <c r="BB4" s="53"/>
      <c r="BC4" s="53"/>
      <c r="BD4" s="53"/>
      <c r="BE4" s="52"/>
      <c r="BF4" s="52"/>
      <c r="BG4" s="52"/>
      <c r="BH4" s="53"/>
      <c r="BI4" s="54"/>
      <c r="BJ4" s="54"/>
      <c r="BK4" s="53"/>
      <c r="BL4" s="53"/>
      <c r="BM4" s="53"/>
      <c r="BN4" s="52"/>
      <c r="BO4" s="52"/>
      <c r="BP4" s="52"/>
      <c r="BQ4" s="53"/>
      <c r="BR4" s="54"/>
      <c r="BS4" s="54"/>
      <c r="BT4" s="53"/>
      <c r="BU4" s="53"/>
      <c r="BV4" s="53"/>
      <c r="BW4" s="52"/>
      <c r="BX4" s="52"/>
      <c r="BY4" s="52"/>
      <c r="BZ4" s="53"/>
      <c r="CA4" s="54"/>
      <c r="CB4" s="54"/>
      <c r="CC4" s="53"/>
      <c r="CD4" s="53"/>
      <c r="CE4" s="53"/>
      <c r="CF4" s="52"/>
      <c r="CG4" s="52"/>
      <c r="CH4" s="52"/>
      <c r="CI4" s="53"/>
      <c r="CJ4" s="54"/>
      <c r="CK4" s="54"/>
      <c r="CL4" s="53"/>
      <c r="CM4" s="53"/>
      <c r="CN4" s="53"/>
      <c r="CO4" s="52"/>
      <c r="CP4" s="52"/>
      <c r="CQ4" s="52"/>
      <c r="CR4" s="53"/>
      <c r="CS4" s="54"/>
      <c r="CT4" s="54"/>
      <c r="CU4" s="53"/>
      <c r="CV4" s="53"/>
      <c r="CW4" s="53"/>
      <c r="CX4" s="52"/>
      <c r="CY4" s="52"/>
      <c r="CZ4" s="52"/>
      <c r="DA4" s="53"/>
      <c r="DB4" s="54"/>
      <c r="DC4" s="54"/>
      <c r="DD4" s="53"/>
      <c r="DE4" s="53"/>
      <c r="DF4" s="53"/>
      <c r="DG4" s="52"/>
      <c r="DH4" s="52"/>
      <c r="DI4" s="52"/>
      <c r="DJ4" s="53"/>
      <c r="DK4" s="54"/>
      <c r="DL4" s="54"/>
      <c r="DM4" s="53"/>
      <c r="DN4" s="53"/>
      <c r="DO4" s="53"/>
      <c r="DP4" s="53"/>
      <c r="DQ4" s="53"/>
      <c r="DR4" s="52"/>
      <c r="DS4" s="52"/>
      <c r="DT4" s="52"/>
      <c r="DU4" s="53"/>
      <c r="DV4" s="54"/>
      <c r="DW4" s="54"/>
      <c r="DX4" s="53"/>
      <c r="DY4" s="53"/>
      <c r="DZ4" s="53"/>
      <c r="EA4" s="53"/>
      <c r="EB4" s="53"/>
      <c r="EC4" s="52"/>
      <c r="ED4" s="52"/>
      <c r="EE4" s="52"/>
      <c r="EF4" s="53"/>
      <c r="EG4" s="54"/>
      <c r="EH4" s="54"/>
      <c r="EI4" s="53"/>
      <c r="EJ4" s="53"/>
      <c r="EK4" s="53"/>
      <c r="EL4" s="53"/>
      <c r="EM4" s="53"/>
      <c r="EN4" s="52"/>
      <c r="EO4" s="52"/>
      <c r="EP4" s="52"/>
      <c r="EQ4" s="53"/>
      <c r="ER4" s="54"/>
      <c r="ES4" s="54"/>
      <c r="ET4" s="53"/>
      <c r="EU4" s="53"/>
      <c r="EV4" s="53"/>
      <c r="EW4" s="53"/>
      <c r="EX4" s="53"/>
      <c r="EY4" s="52"/>
      <c r="EZ4" s="52"/>
      <c r="FA4" s="52"/>
      <c r="FB4" s="53"/>
      <c r="FC4" s="54"/>
      <c r="FD4" s="54"/>
      <c r="FE4" s="53"/>
      <c r="FF4" s="53"/>
      <c r="FG4" s="53"/>
      <c r="FH4" s="53"/>
      <c r="FI4" s="53"/>
      <c r="FK4" s="52"/>
      <c r="FL4" s="52"/>
      <c r="FM4" s="52"/>
      <c r="FN4" s="52"/>
    </row>
    <row r="5" spans="2:170" x14ac:dyDescent="0.2">
      <c r="B5" s="56"/>
      <c r="C5" s="57"/>
      <c r="D5" s="57"/>
      <c r="E5" s="57"/>
      <c r="F5" s="58"/>
      <c r="G5" s="59"/>
      <c r="H5" s="59"/>
      <c r="I5" s="58"/>
      <c r="J5" s="58"/>
      <c r="K5" s="58"/>
      <c r="L5" s="57"/>
      <c r="M5" s="57"/>
      <c r="N5" s="57"/>
      <c r="O5" s="58"/>
      <c r="P5" s="59"/>
      <c r="Q5" s="59"/>
      <c r="R5" s="58"/>
      <c r="S5" s="58"/>
      <c r="T5" s="58"/>
      <c r="U5" s="57"/>
      <c r="V5" s="57"/>
      <c r="W5" s="57"/>
      <c r="X5" s="58"/>
      <c r="Y5" s="59"/>
      <c r="Z5" s="59"/>
      <c r="AA5" s="58"/>
      <c r="AB5" s="58"/>
      <c r="AC5" s="58"/>
      <c r="AD5" s="57"/>
      <c r="AE5" s="57"/>
      <c r="AF5" s="57"/>
      <c r="AG5" s="58"/>
      <c r="AH5" s="59"/>
      <c r="AI5" s="59"/>
      <c r="AJ5" s="58"/>
      <c r="AK5" s="58"/>
      <c r="AL5" s="58"/>
      <c r="AM5" s="57"/>
      <c r="AN5" s="57"/>
      <c r="AO5" s="57"/>
      <c r="AP5" s="58"/>
      <c r="AQ5" s="59"/>
      <c r="AR5" s="59"/>
      <c r="AS5" s="58"/>
      <c r="AT5" s="58"/>
      <c r="AU5" s="58"/>
      <c r="AV5" s="57"/>
      <c r="AW5" s="57"/>
      <c r="AX5" s="57"/>
      <c r="AY5" s="58"/>
      <c r="AZ5" s="59"/>
      <c r="BA5" s="59"/>
      <c r="BB5" s="58"/>
      <c r="BC5" s="58"/>
      <c r="BD5" s="58"/>
      <c r="BE5" s="57"/>
      <c r="BF5" s="57"/>
      <c r="BG5" s="57"/>
      <c r="BH5" s="58"/>
      <c r="BI5" s="59"/>
      <c r="BJ5" s="59"/>
      <c r="BK5" s="58"/>
      <c r="BL5" s="58"/>
      <c r="BM5" s="58"/>
      <c r="BN5" s="57"/>
      <c r="BO5" s="57"/>
      <c r="BP5" s="57"/>
      <c r="BQ5" s="58"/>
      <c r="BR5" s="59"/>
      <c r="BS5" s="59"/>
      <c r="BT5" s="58"/>
      <c r="BU5" s="58"/>
      <c r="BV5" s="58"/>
      <c r="BW5" s="57"/>
      <c r="BX5" s="57"/>
      <c r="BY5" s="57"/>
      <c r="BZ5" s="58"/>
      <c r="CA5" s="59"/>
      <c r="CB5" s="59"/>
      <c r="CC5" s="58"/>
      <c r="CD5" s="58"/>
      <c r="CE5" s="58"/>
      <c r="CF5" s="57"/>
      <c r="CG5" s="57"/>
      <c r="CH5" s="57"/>
      <c r="CI5" s="58"/>
      <c r="CJ5" s="59"/>
      <c r="CK5" s="59"/>
      <c r="CL5" s="58"/>
      <c r="CM5" s="58"/>
      <c r="CN5" s="58"/>
      <c r="CO5" s="57"/>
      <c r="CP5" s="57"/>
      <c r="CQ5" s="57"/>
      <c r="CR5" s="58"/>
      <c r="CS5" s="59"/>
      <c r="CT5" s="59"/>
      <c r="CU5" s="58"/>
      <c r="CV5" s="58"/>
      <c r="CW5" s="58"/>
      <c r="CX5" s="57"/>
      <c r="CY5" s="57"/>
      <c r="CZ5" s="57"/>
      <c r="DA5" s="58"/>
      <c r="DB5" s="59"/>
      <c r="DC5" s="59"/>
      <c r="DD5" s="58"/>
      <c r="DE5" s="58"/>
      <c r="DF5" s="58"/>
      <c r="DG5" s="57"/>
      <c r="DH5" s="57"/>
      <c r="DI5" s="57"/>
      <c r="DJ5" s="58"/>
      <c r="DK5" s="59"/>
      <c r="DL5" s="59"/>
      <c r="DM5" s="58"/>
      <c r="DN5" s="58"/>
      <c r="DO5" s="58"/>
      <c r="DP5" s="58"/>
      <c r="DQ5" s="58"/>
      <c r="DR5" s="57"/>
      <c r="DS5" s="57"/>
      <c r="DT5" s="57"/>
      <c r="DU5" s="58"/>
      <c r="DV5" s="59"/>
      <c r="DW5" s="59"/>
      <c r="DX5" s="58"/>
      <c r="DY5" s="58"/>
      <c r="DZ5" s="58"/>
      <c r="EA5" s="58"/>
      <c r="EB5" s="58"/>
      <c r="EC5" s="57"/>
      <c r="ED5" s="57"/>
      <c r="EE5" s="57"/>
      <c r="EF5" s="58"/>
      <c r="EG5" s="59"/>
      <c r="EH5" s="59"/>
      <c r="EI5" s="58"/>
      <c r="EJ5" s="58"/>
      <c r="EK5" s="58"/>
      <c r="EL5" s="58"/>
      <c r="EM5" s="58"/>
      <c r="EN5" s="57"/>
      <c r="EO5" s="57"/>
      <c r="EP5" s="57"/>
      <c r="EQ5" s="58"/>
      <c r="ER5" s="59"/>
      <c r="ES5" s="59"/>
      <c r="ET5" s="58"/>
      <c r="EU5" s="58"/>
      <c r="EV5" s="58"/>
      <c r="EW5" s="58"/>
      <c r="EX5" s="58"/>
      <c r="EY5" s="57"/>
      <c r="EZ5" s="57"/>
      <c r="FA5" s="57"/>
      <c r="FB5" s="58"/>
      <c r="FC5" s="59"/>
      <c r="FD5" s="59"/>
      <c r="FE5" s="58"/>
      <c r="FF5" s="58"/>
      <c r="FG5" s="58"/>
      <c r="FH5" s="58"/>
      <c r="FI5" s="58"/>
      <c r="FK5" s="57"/>
      <c r="FL5" s="57"/>
      <c r="FM5" s="57"/>
      <c r="FN5" s="57"/>
    </row>
    <row r="6" spans="2:170" x14ac:dyDescent="0.2">
      <c r="B6" s="45"/>
      <c r="C6" s="89" t="s">
        <v>42</v>
      </c>
      <c r="D6" s="89"/>
      <c r="E6" s="89"/>
      <c r="F6" s="89"/>
      <c r="G6" s="89"/>
      <c r="H6" s="89"/>
      <c r="I6" s="89"/>
      <c r="J6" s="89"/>
      <c r="K6" s="89"/>
      <c r="L6" s="89" t="s">
        <v>43</v>
      </c>
      <c r="M6" s="89"/>
      <c r="N6" s="89"/>
      <c r="O6" s="89"/>
      <c r="P6" s="89"/>
      <c r="Q6" s="89"/>
      <c r="R6" s="89"/>
      <c r="S6" s="89"/>
      <c r="T6" s="89"/>
      <c r="U6" s="89" t="s">
        <v>44</v>
      </c>
      <c r="V6" s="89"/>
      <c r="W6" s="89"/>
      <c r="X6" s="89"/>
      <c r="Y6" s="89"/>
      <c r="Z6" s="89"/>
      <c r="AA6" s="89"/>
      <c r="AB6" s="89"/>
      <c r="AC6" s="89"/>
      <c r="AD6" s="89" t="s">
        <v>45</v>
      </c>
      <c r="AE6" s="89"/>
      <c r="AF6" s="89"/>
      <c r="AG6" s="89"/>
      <c r="AH6" s="89"/>
      <c r="AI6" s="89"/>
      <c r="AJ6" s="89"/>
      <c r="AK6" s="89"/>
      <c r="AL6" s="89"/>
      <c r="AM6" s="89" t="s">
        <v>46</v>
      </c>
      <c r="AN6" s="89"/>
      <c r="AO6" s="89"/>
      <c r="AP6" s="89"/>
      <c r="AQ6" s="89"/>
      <c r="AR6" s="89"/>
      <c r="AS6" s="89"/>
      <c r="AT6" s="89"/>
      <c r="AU6" s="89"/>
      <c r="AV6" s="89" t="s">
        <v>47</v>
      </c>
      <c r="AW6" s="89"/>
      <c r="AX6" s="89"/>
      <c r="AY6" s="89"/>
      <c r="AZ6" s="89"/>
      <c r="BA6" s="89"/>
      <c r="BB6" s="89"/>
      <c r="BC6" s="89"/>
      <c r="BD6" s="89"/>
      <c r="BE6" s="89" t="s">
        <v>48</v>
      </c>
      <c r="BF6" s="89"/>
      <c r="BG6" s="89"/>
      <c r="BH6" s="89"/>
      <c r="BI6" s="89"/>
      <c r="BJ6" s="89"/>
      <c r="BK6" s="89"/>
      <c r="BL6" s="89"/>
      <c r="BM6" s="89"/>
      <c r="BN6" s="89" t="s">
        <v>49</v>
      </c>
      <c r="BO6" s="89"/>
      <c r="BP6" s="89"/>
      <c r="BQ6" s="89"/>
      <c r="BR6" s="89"/>
      <c r="BS6" s="89"/>
      <c r="BT6" s="89"/>
      <c r="BU6" s="89"/>
      <c r="BV6" s="89"/>
      <c r="BW6" s="89" t="s">
        <v>50</v>
      </c>
      <c r="BX6" s="89"/>
      <c r="BY6" s="89"/>
      <c r="BZ6" s="89"/>
      <c r="CA6" s="89"/>
      <c r="CB6" s="89"/>
      <c r="CC6" s="89"/>
      <c r="CD6" s="89"/>
      <c r="CE6" s="89"/>
      <c r="CF6" s="89" t="s">
        <v>51</v>
      </c>
      <c r="CG6" s="89"/>
      <c r="CH6" s="89"/>
      <c r="CI6" s="89"/>
      <c r="CJ6" s="89"/>
      <c r="CK6" s="89"/>
      <c r="CL6" s="89"/>
      <c r="CM6" s="89"/>
      <c r="CN6" s="89"/>
      <c r="CO6" s="89" t="s">
        <v>52</v>
      </c>
      <c r="CP6" s="89"/>
      <c r="CQ6" s="89"/>
      <c r="CR6" s="89"/>
      <c r="CS6" s="89"/>
      <c r="CT6" s="89"/>
      <c r="CU6" s="89"/>
      <c r="CV6" s="89"/>
      <c r="CW6" s="89"/>
      <c r="CX6" s="89" t="s">
        <v>53</v>
      </c>
      <c r="CY6" s="89"/>
      <c r="CZ6" s="89"/>
      <c r="DA6" s="89"/>
      <c r="DB6" s="89"/>
      <c r="DC6" s="89"/>
      <c r="DD6" s="89"/>
      <c r="DE6" s="89"/>
      <c r="DF6" s="89"/>
      <c r="DG6" s="89" t="s">
        <v>54</v>
      </c>
      <c r="DH6" s="89"/>
      <c r="DI6" s="89"/>
      <c r="DJ6" s="89"/>
      <c r="DK6" s="89"/>
      <c r="DL6" s="89"/>
      <c r="DM6" s="89"/>
      <c r="DN6" s="89"/>
      <c r="DO6" s="89"/>
      <c r="DP6" s="89"/>
      <c r="DQ6" s="89"/>
      <c r="DR6" s="89" t="s">
        <v>55</v>
      </c>
      <c r="DS6" s="89"/>
      <c r="DT6" s="89"/>
      <c r="DU6" s="89"/>
      <c r="DV6" s="89"/>
      <c r="DW6" s="89"/>
      <c r="DX6" s="89"/>
      <c r="DY6" s="89"/>
      <c r="DZ6" s="89"/>
      <c r="EA6" s="89"/>
      <c r="EB6" s="89"/>
      <c r="EC6" s="89" t="s">
        <v>56</v>
      </c>
      <c r="ED6" s="89"/>
      <c r="EE6" s="89"/>
      <c r="EF6" s="89"/>
      <c r="EG6" s="89"/>
      <c r="EH6" s="89"/>
      <c r="EI6" s="89"/>
      <c r="EJ6" s="89"/>
      <c r="EK6" s="89"/>
      <c r="EL6" s="89"/>
      <c r="EM6" s="89"/>
      <c r="EN6" s="89" t="s">
        <v>57</v>
      </c>
      <c r="EO6" s="89"/>
      <c r="EP6" s="89"/>
      <c r="EQ6" s="89"/>
      <c r="ER6" s="89"/>
      <c r="ES6" s="89"/>
      <c r="ET6" s="89"/>
      <c r="EU6" s="89"/>
      <c r="EV6" s="89"/>
      <c r="EW6" s="89"/>
      <c r="EX6" s="89"/>
      <c r="EY6" s="90" t="s">
        <v>58</v>
      </c>
      <c r="EZ6" s="90"/>
      <c r="FA6" s="90"/>
      <c r="FB6" s="90"/>
      <c r="FC6" s="90"/>
      <c r="FD6" s="90"/>
      <c r="FE6" s="90"/>
      <c r="FF6" s="90"/>
      <c r="FG6" s="90"/>
      <c r="FH6" s="90"/>
      <c r="FI6" s="90"/>
      <c r="FK6" s="91" t="s">
        <v>38</v>
      </c>
      <c r="FL6" s="91"/>
      <c r="FM6" s="92" t="s">
        <v>41</v>
      </c>
      <c r="FN6" s="92"/>
    </row>
    <row r="7" spans="2:170" ht="25.5" x14ac:dyDescent="0.2">
      <c r="B7" s="60" t="s">
        <v>26</v>
      </c>
      <c r="C7" s="61" t="s">
        <v>27</v>
      </c>
      <c r="D7" s="62" t="s">
        <v>28</v>
      </c>
      <c r="E7" s="62" t="s">
        <v>29</v>
      </c>
      <c r="F7" s="63" t="s">
        <v>30</v>
      </c>
      <c r="G7" s="64" t="s">
        <v>31</v>
      </c>
      <c r="H7" s="64" t="s">
        <v>32</v>
      </c>
      <c r="I7" s="63" t="s">
        <v>33</v>
      </c>
      <c r="J7" s="63" t="s">
        <v>34</v>
      </c>
      <c r="K7" s="63" t="s">
        <v>35</v>
      </c>
      <c r="L7" s="61" t="s">
        <v>27</v>
      </c>
      <c r="M7" s="62" t="s">
        <v>28</v>
      </c>
      <c r="N7" s="62" t="s">
        <v>29</v>
      </c>
      <c r="O7" s="63" t="s">
        <v>30</v>
      </c>
      <c r="P7" s="64" t="s">
        <v>31</v>
      </c>
      <c r="Q7" s="64" t="s">
        <v>32</v>
      </c>
      <c r="R7" s="63" t="s">
        <v>33</v>
      </c>
      <c r="S7" s="63" t="s">
        <v>34</v>
      </c>
      <c r="T7" s="63" t="s">
        <v>35</v>
      </c>
      <c r="U7" s="61" t="s">
        <v>27</v>
      </c>
      <c r="V7" s="62" t="s">
        <v>28</v>
      </c>
      <c r="W7" s="62" t="s">
        <v>29</v>
      </c>
      <c r="X7" s="63" t="s">
        <v>30</v>
      </c>
      <c r="Y7" s="64" t="s">
        <v>31</v>
      </c>
      <c r="Z7" s="64" t="s">
        <v>32</v>
      </c>
      <c r="AA7" s="63" t="s">
        <v>33</v>
      </c>
      <c r="AB7" s="63" t="s">
        <v>34</v>
      </c>
      <c r="AC7" s="63" t="s">
        <v>35</v>
      </c>
      <c r="AD7" s="61" t="s">
        <v>27</v>
      </c>
      <c r="AE7" s="62" t="s">
        <v>28</v>
      </c>
      <c r="AF7" s="62" t="s">
        <v>29</v>
      </c>
      <c r="AG7" s="63" t="s">
        <v>30</v>
      </c>
      <c r="AH7" s="64" t="s">
        <v>31</v>
      </c>
      <c r="AI7" s="64" t="s">
        <v>32</v>
      </c>
      <c r="AJ7" s="63" t="s">
        <v>33</v>
      </c>
      <c r="AK7" s="63" t="s">
        <v>34</v>
      </c>
      <c r="AL7" s="63" t="s">
        <v>35</v>
      </c>
      <c r="AM7" s="61" t="s">
        <v>27</v>
      </c>
      <c r="AN7" s="62" t="s">
        <v>28</v>
      </c>
      <c r="AO7" s="62" t="s">
        <v>29</v>
      </c>
      <c r="AP7" s="63" t="s">
        <v>30</v>
      </c>
      <c r="AQ7" s="64" t="s">
        <v>31</v>
      </c>
      <c r="AR7" s="64" t="s">
        <v>32</v>
      </c>
      <c r="AS7" s="63" t="s">
        <v>33</v>
      </c>
      <c r="AT7" s="63" t="s">
        <v>34</v>
      </c>
      <c r="AU7" s="63" t="s">
        <v>35</v>
      </c>
      <c r="AV7" s="61" t="s">
        <v>27</v>
      </c>
      <c r="AW7" s="62" t="s">
        <v>28</v>
      </c>
      <c r="AX7" s="62" t="s">
        <v>29</v>
      </c>
      <c r="AY7" s="63" t="s">
        <v>30</v>
      </c>
      <c r="AZ7" s="64" t="s">
        <v>31</v>
      </c>
      <c r="BA7" s="64" t="s">
        <v>32</v>
      </c>
      <c r="BB7" s="63" t="s">
        <v>33</v>
      </c>
      <c r="BC7" s="63" t="s">
        <v>34</v>
      </c>
      <c r="BD7" s="63" t="s">
        <v>35</v>
      </c>
      <c r="BE7" s="61" t="s">
        <v>27</v>
      </c>
      <c r="BF7" s="62" t="s">
        <v>28</v>
      </c>
      <c r="BG7" s="62" t="s">
        <v>29</v>
      </c>
      <c r="BH7" s="63" t="s">
        <v>30</v>
      </c>
      <c r="BI7" s="64" t="s">
        <v>31</v>
      </c>
      <c r="BJ7" s="64" t="s">
        <v>32</v>
      </c>
      <c r="BK7" s="63" t="s">
        <v>33</v>
      </c>
      <c r="BL7" s="63" t="s">
        <v>34</v>
      </c>
      <c r="BM7" s="63" t="s">
        <v>35</v>
      </c>
      <c r="BN7" s="61" t="s">
        <v>27</v>
      </c>
      <c r="BO7" s="62" t="s">
        <v>28</v>
      </c>
      <c r="BP7" s="62" t="s">
        <v>29</v>
      </c>
      <c r="BQ7" s="63" t="s">
        <v>30</v>
      </c>
      <c r="BR7" s="64" t="s">
        <v>31</v>
      </c>
      <c r="BS7" s="64" t="s">
        <v>32</v>
      </c>
      <c r="BT7" s="63" t="s">
        <v>33</v>
      </c>
      <c r="BU7" s="63" t="s">
        <v>34</v>
      </c>
      <c r="BV7" s="63" t="s">
        <v>35</v>
      </c>
      <c r="BW7" s="61" t="s">
        <v>27</v>
      </c>
      <c r="BX7" s="62" t="s">
        <v>28</v>
      </c>
      <c r="BY7" s="62" t="s">
        <v>29</v>
      </c>
      <c r="BZ7" s="63" t="s">
        <v>30</v>
      </c>
      <c r="CA7" s="64" t="s">
        <v>31</v>
      </c>
      <c r="CB7" s="64" t="s">
        <v>32</v>
      </c>
      <c r="CC7" s="63" t="s">
        <v>33</v>
      </c>
      <c r="CD7" s="63" t="s">
        <v>34</v>
      </c>
      <c r="CE7" s="63" t="s">
        <v>35</v>
      </c>
      <c r="CF7" s="61" t="s">
        <v>27</v>
      </c>
      <c r="CG7" s="62" t="s">
        <v>28</v>
      </c>
      <c r="CH7" s="62" t="s">
        <v>29</v>
      </c>
      <c r="CI7" s="63" t="s">
        <v>30</v>
      </c>
      <c r="CJ7" s="64" t="s">
        <v>31</v>
      </c>
      <c r="CK7" s="64" t="s">
        <v>32</v>
      </c>
      <c r="CL7" s="63" t="s">
        <v>33</v>
      </c>
      <c r="CM7" s="63" t="s">
        <v>34</v>
      </c>
      <c r="CN7" s="63" t="s">
        <v>35</v>
      </c>
      <c r="CO7" s="61" t="s">
        <v>27</v>
      </c>
      <c r="CP7" s="62" t="s">
        <v>28</v>
      </c>
      <c r="CQ7" s="62" t="s">
        <v>29</v>
      </c>
      <c r="CR7" s="63" t="s">
        <v>30</v>
      </c>
      <c r="CS7" s="64" t="s">
        <v>31</v>
      </c>
      <c r="CT7" s="64" t="s">
        <v>32</v>
      </c>
      <c r="CU7" s="63" t="s">
        <v>33</v>
      </c>
      <c r="CV7" s="63" t="s">
        <v>34</v>
      </c>
      <c r="CW7" s="63" t="s">
        <v>35</v>
      </c>
      <c r="CX7" s="61" t="s">
        <v>27</v>
      </c>
      <c r="CY7" s="62" t="s">
        <v>28</v>
      </c>
      <c r="CZ7" s="62" t="s">
        <v>29</v>
      </c>
      <c r="DA7" s="63" t="s">
        <v>30</v>
      </c>
      <c r="DB7" s="64" t="s">
        <v>31</v>
      </c>
      <c r="DC7" s="64" t="s">
        <v>32</v>
      </c>
      <c r="DD7" s="63" t="s">
        <v>33</v>
      </c>
      <c r="DE7" s="63" t="s">
        <v>34</v>
      </c>
      <c r="DF7" s="63" t="s">
        <v>35</v>
      </c>
      <c r="DG7" s="61" t="s">
        <v>27</v>
      </c>
      <c r="DH7" s="62" t="s">
        <v>28</v>
      </c>
      <c r="DI7" s="62" t="s">
        <v>29</v>
      </c>
      <c r="DJ7" s="63" t="s">
        <v>30</v>
      </c>
      <c r="DK7" s="64" t="s">
        <v>31</v>
      </c>
      <c r="DL7" s="64" t="s">
        <v>32</v>
      </c>
      <c r="DM7" s="63" t="s">
        <v>36</v>
      </c>
      <c r="DN7" s="63" t="s">
        <v>37</v>
      </c>
      <c r="DO7" s="63" t="s">
        <v>33</v>
      </c>
      <c r="DP7" s="63" t="s">
        <v>34</v>
      </c>
      <c r="DQ7" s="63" t="s">
        <v>35</v>
      </c>
      <c r="DR7" s="61" t="s">
        <v>27</v>
      </c>
      <c r="DS7" s="62" t="s">
        <v>28</v>
      </c>
      <c r="DT7" s="62" t="s">
        <v>29</v>
      </c>
      <c r="DU7" s="63" t="s">
        <v>30</v>
      </c>
      <c r="DV7" s="64" t="s">
        <v>31</v>
      </c>
      <c r="DW7" s="64" t="s">
        <v>32</v>
      </c>
      <c r="DX7" s="63" t="s">
        <v>36</v>
      </c>
      <c r="DY7" s="63" t="s">
        <v>37</v>
      </c>
      <c r="DZ7" s="63" t="s">
        <v>33</v>
      </c>
      <c r="EA7" s="63" t="s">
        <v>34</v>
      </c>
      <c r="EB7" s="63" t="s">
        <v>35</v>
      </c>
      <c r="EC7" s="61" t="s">
        <v>27</v>
      </c>
      <c r="ED7" s="62" t="s">
        <v>28</v>
      </c>
      <c r="EE7" s="62" t="s">
        <v>29</v>
      </c>
      <c r="EF7" s="63" t="s">
        <v>30</v>
      </c>
      <c r="EG7" s="64" t="s">
        <v>31</v>
      </c>
      <c r="EH7" s="64" t="s">
        <v>32</v>
      </c>
      <c r="EI7" s="63" t="s">
        <v>36</v>
      </c>
      <c r="EJ7" s="63" t="s">
        <v>37</v>
      </c>
      <c r="EK7" s="63" t="s">
        <v>33</v>
      </c>
      <c r="EL7" s="63" t="s">
        <v>34</v>
      </c>
      <c r="EM7" s="63" t="s">
        <v>35</v>
      </c>
      <c r="EN7" s="61" t="s">
        <v>27</v>
      </c>
      <c r="EO7" s="62" t="s">
        <v>28</v>
      </c>
      <c r="EP7" s="62" t="s">
        <v>29</v>
      </c>
      <c r="EQ7" s="63" t="s">
        <v>30</v>
      </c>
      <c r="ER7" s="64" t="s">
        <v>31</v>
      </c>
      <c r="ES7" s="64" t="s">
        <v>32</v>
      </c>
      <c r="ET7" s="63" t="s">
        <v>36</v>
      </c>
      <c r="EU7" s="63" t="s">
        <v>37</v>
      </c>
      <c r="EV7" s="63" t="s">
        <v>33</v>
      </c>
      <c r="EW7" s="63" t="s">
        <v>34</v>
      </c>
      <c r="EX7" s="63" t="s">
        <v>35</v>
      </c>
      <c r="EY7" s="61" t="s">
        <v>27</v>
      </c>
      <c r="EZ7" s="62" t="s">
        <v>28</v>
      </c>
      <c r="FA7" s="62" t="s">
        <v>29</v>
      </c>
      <c r="FB7" s="63" t="s">
        <v>30</v>
      </c>
      <c r="FC7" s="64" t="s">
        <v>31</v>
      </c>
      <c r="FD7" s="64" t="s">
        <v>32</v>
      </c>
      <c r="FE7" s="63" t="s">
        <v>36</v>
      </c>
      <c r="FF7" s="63" t="s">
        <v>37</v>
      </c>
      <c r="FG7" s="63" t="s">
        <v>33</v>
      </c>
      <c r="FH7" s="63" t="s">
        <v>34</v>
      </c>
      <c r="FI7" s="65" t="s">
        <v>35</v>
      </c>
      <c r="FK7" s="66" t="s">
        <v>39</v>
      </c>
      <c r="FL7" s="61" t="s">
        <v>40</v>
      </c>
      <c r="FM7" s="61" t="s">
        <v>39</v>
      </c>
      <c r="FN7" s="67" t="s">
        <v>40</v>
      </c>
    </row>
    <row r="8" spans="2:170" x14ac:dyDescent="0.2">
      <c r="B8" s="68" t="s">
        <v>85</v>
      </c>
      <c r="C8" s="52"/>
      <c r="D8" s="52"/>
      <c r="E8" s="52"/>
      <c r="F8" s="53"/>
      <c r="G8" s="54"/>
      <c r="H8" s="54"/>
      <c r="I8" s="53"/>
      <c r="J8" s="53"/>
      <c r="K8" s="69"/>
      <c r="L8" s="52"/>
      <c r="M8" s="52"/>
      <c r="N8" s="52"/>
      <c r="O8" s="53"/>
      <c r="P8" s="54"/>
      <c r="Q8" s="54"/>
      <c r="R8" s="53"/>
      <c r="S8" s="53"/>
      <c r="T8" s="69"/>
      <c r="U8" s="52"/>
      <c r="V8" s="52"/>
      <c r="W8" s="52"/>
      <c r="X8" s="53"/>
      <c r="Y8" s="54"/>
      <c r="Z8" s="54"/>
      <c r="AA8" s="53"/>
      <c r="AB8" s="53"/>
      <c r="AC8" s="69"/>
      <c r="AD8" s="52"/>
      <c r="AE8" s="52"/>
      <c r="AF8" s="52"/>
      <c r="AG8" s="53"/>
      <c r="AH8" s="54"/>
      <c r="AI8" s="54"/>
      <c r="AJ8" s="53"/>
      <c r="AK8" s="53"/>
      <c r="AL8" s="69"/>
      <c r="AM8" s="52"/>
      <c r="AN8" s="52"/>
      <c r="AO8" s="52"/>
      <c r="AP8" s="53"/>
      <c r="AQ8" s="54"/>
      <c r="AR8" s="54"/>
      <c r="AS8" s="53"/>
      <c r="AT8" s="53"/>
      <c r="AU8" s="69"/>
      <c r="AV8" s="52"/>
      <c r="AW8" s="52"/>
      <c r="AX8" s="52"/>
      <c r="AY8" s="53"/>
      <c r="AZ8" s="54"/>
      <c r="BA8" s="54"/>
      <c r="BB8" s="53"/>
      <c r="BC8" s="53"/>
      <c r="BD8" s="69"/>
      <c r="BE8" s="52"/>
      <c r="BF8" s="52"/>
      <c r="BG8" s="52"/>
      <c r="BH8" s="53"/>
      <c r="BI8" s="54"/>
      <c r="BJ8" s="54"/>
      <c r="BK8" s="53"/>
      <c r="BL8" s="53"/>
      <c r="BM8" s="69"/>
      <c r="BN8" s="52"/>
      <c r="BO8" s="52"/>
      <c r="BP8" s="52"/>
      <c r="BQ8" s="53"/>
      <c r="BR8" s="54"/>
      <c r="BS8" s="54"/>
      <c r="BT8" s="53"/>
      <c r="BU8" s="53"/>
      <c r="BV8" s="69"/>
      <c r="BW8" s="52"/>
      <c r="BX8" s="52"/>
      <c r="BY8" s="52"/>
      <c r="BZ8" s="53"/>
      <c r="CA8" s="54"/>
      <c r="CB8" s="54"/>
      <c r="CC8" s="53"/>
      <c r="CD8" s="53"/>
      <c r="CE8" s="69"/>
      <c r="CF8" s="52"/>
      <c r="CG8" s="52"/>
      <c r="CH8" s="52"/>
      <c r="CI8" s="53"/>
      <c r="CJ8" s="54"/>
      <c r="CK8" s="54"/>
      <c r="CL8" s="53"/>
      <c r="CM8" s="53"/>
      <c r="CN8" s="69"/>
      <c r="CO8" s="52"/>
      <c r="CP8" s="52"/>
      <c r="CQ8" s="52"/>
      <c r="CR8" s="53"/>
      <c r="CS8" s="54"/>
      <c r="CT8" s="54"/>
      <c r="CU8" s="53"/>
      <c r="CV8" s="53"/>
      <c r="CW8" s="69"/>
      <c r="CX8" s="52"/>
      <c r="CY8" s="52"/>
      <c r="CZ8" s="52"/>
      <c r="DA8" s="53"/>
      <c r="DB8" s="54"/>
      <c r="DC8" s="54"/>
      <c r="DD8" s="53"/>
      <c r="DE8" s="53"/>
      <c r="DF8" s="69"/>
      <c r="DG8" s="52"/>
      <c r="DH8" s="52"/>
      <c r="DI8" s="52"/>
      <c r="DJ8" s="53"/>
      <c r="DK8" s="54"/>
      <c r="DL8" s="54"/>
      <c r="DM8" s="53"/>
      <c r="DN8" s="53"/>
      <c r="DO8" s="53"/>
      <c r="DP8" s="53"/>
      <c r="DQ8" s="69"/>
      <c r="DR8" s="52"/>
      <c r="DS8" s="52"/>
      <c r="DT8" s="52"/>
      <c r="DU8" s="53"/>
      <c r="DV8" s="54"/>
      <c r="DW8" s="54"/>
      <c r="DX8" s="53"/>
      <c r="DY8" s="53"/>
      <c r="DZ8" s="53"/>
      <c r="EA8" s="53"/>
      <c r="EB8" s="69"/>
      <c r="EC8" s="52"/>
      <c r="ED8" s="52"/>
      <c r="EE8" s="52"/>
      <c r="EF8" s="53"/>
      <c r="EG8" s="54"/>
      <c r="EH8" s="54"/>
      <c r="EI8" s="53"/>
      <c r="EJ8" s="53"/>
      <c r="EK8" s="53"/>
      <c r="EL8" s="53"/>
      <c r="EM8" s="69"/>
      <c r="EN8" s="52"/>
      <c r="EO8" s="52"/>
      <c r="EP8" s="52"/>
      <c r="EQ8" s="53"/>
      <c r="ER8" s="54"/>
      <c r="ES8" s="54"/>
      <c r="ET8" s="53"/>
      <c r="EU8" s="53"/>
      <c r="EV8" s="53"/>
      <c r="EW8" s="53"/>
      <c r="EX8" s="69"/>
      <c r="EY8" s="52"/>
      <c r="EZ8" s="52"/>
      <c r="FA8" s="52"/>
      <c r="FB8" s="53"/>
      <c r="FC8" s="54"/>
      <c r="FD8" s="54"/>
      <c r="FE8" s="53"/>
      <c r="FF8" s="53"/>
      <c r="FG8" s="53"/>
      <c r="FH8" s="53"/>
      <c r="FI8" s="69"/>
      <c r="FK8" s="70"/>
      <c r="FL8" s="71"/>
      <c r="FM8" s="52"/>
      <c r="FN8" s="71"/>
    </row>
    <row r="9" spans="2:170" x14ac:dyDescent="0.2">
      <c r="B9" s="72" t="s">
        <v>86</v>
      </c>
      <c r="K9" s="69"/>
      <c r="T9" s="69"/>
      <c r="AC9" s="69"/>
      <c r="AL9" s="69"/>
      <c r="AU9" s="69"/>
      <c r="BD9" s="69"/>
      <c r="BM9" s="69"/>
      <c r="BV9" s="69"/>
      <c r="CE9" s="69"/>
      <c r="CN9" s="69"/>
      <c r="CW9" s="69"/>
      <c r="DF9" s="69"/>
      <c r="DQ9" s="69"/>
      <c r="EB9" s="69"/>
      <c r="EM9" s="69"/>
      <c r="EX9" s="69"/>
      <c r="FI9" s="69"/>
      <c r="FK9" s="70"/>
      <c r="FL9" s="71"/>
      <c r="FN9" s="71"/>
    </row>
    <row r="10" spans="2:170" x14ac:dyDescent="0.2">
      <c r="B10" s="73" t="s">
        <v>61</v>
      </c>
      <c r="C10" s="46">
        <v>37541</v>
      </c>
      <c r="D10" s="46">
        <v>31601.00474833808</v>
      </c>
      <c r="E10" s="46">
        <v>7075103.2651230386</v>
      </c>
      <c r="F10" s="49">
        <v>84.177312134301388</v>
      </c>
      <c r="G10" s="50">
        <v>223.88855422374263</v>
      </c>
      <c r="H10" s="50">
        <v>188.46336712189444</v>
      </c>
      <c r="I10" s="49">
        <v>4.0281668811993638</v>
      </c>
      <c r="J10" s="49">
        <v>8.1948348596103475</v>
      </c>
      <c r="K10" s="69">
        <v>12.553103364593516</v>
      </c>
      <c r="L10" s="46">
        <v>37541</v>
      </c>
      <c r="M10" s="46">
        <v>30165.745489078821</v>
      </c>
      <c r="N10" s="46">
        <v>6714212.3721707119</v>
      </c>
      <c r="O10" s="49">
        <v>80.354134117574972</v>
      </c>
      <c r="P10" s="50">
        <v>222.57737255661456</v>
      </c>
      <c r="Q10" s="50">
        <v>178.85012045951657</v>
      </c>
      <c r="R10" s="49">
        <v>3.0972407829573148</v>
      </c>
      <c r="S10" s="49">
        <v>10.081653030997654</v>
      </c>
      <c r="T10" s="69">
        <v>13.49114688322728</v>
      </c>
      <c r="U10" s="46">
        <v>36330</v>
      </c>
      <c r="V10" s="46">
        <v>28551.078822412157</v>
      </c>
      <c r="W10" s="46">
        <v>6660785.0799804376</v>
      </c>
      <c r="X10" s="49">
        <v>78.58816081038303</v>
      </c>
      <c r="Y10" s="50">
        <v>233.29363914444539</v>
      </c>
      <c r="Z10" s="50">
        <v>183.34118029123144</v>
      </c>
      <c r="AA10" s="49">
        <v>-6.7392937640871526</v>
      </c>
      <c r="AB10" s="49">
        <v>3.4046838290161028</v>
      </c>
      <c r="AC10" s="69">
        <v>-3.5640615800468156</v>
      </c>
      <c r="AD10" s="46">
        <v>37541</v>
      </c>
      <c r="AE10" s="46">
        <v>31580.303893637229</v>
      </c>
      <c r="AF10" s="46">
        <v>7345856.3896039128</v>
      </c>
      <c r="AG10" s="49">
        <v>84.122170143675518</v>
      </c>
      <c r="AH10" s="50">
        <v>232.60879358048069</v>
      </c>
      <c r="AI10" s="50">
        <v>195.67556510492295</v>
      </c>
      <c r="AJ10" s="49">
        <v>1.6698137657817764</v>
      </c>
      <c r="AK10" s="49">
        <v>6.1428254623595597</v>
      </c>
      <c r="AL10" s="69">
        <v>7.9152129733197638</v>
      </c>
      <c r="AM10" s="46">
        <v>36330</v>
      </c>
      <c r="AN10" s="46">
        <v>29687.325735992403</v>
      </c>
      <c r="AO10" s="46">
        <v>6972844.7237197915</v>
      </c>
      <c r="AP10" s="49">
        <v>81.715732826843933</v>
      </c>
      <c r="AQ10" s="50">
        <v>234.87614835128224</v>
      </c>
      <c r="AR10" s="50">
        <v>191.93076586071541</v>
      </c>
      <c r="AS10" s="49">
        <v>-5.6195385909107527</v>
      </c>
      <c r="AT10" s="49">
        <v>3.2809161031598837</v>
      </c>
      <c r="AU10" s="69">
        <v>-2.5229948343033439</v>
      </c>
      <c r="AV10" s="46">
        <v>37541</v>
      </c>
      <c r="AW10" s="46">
        <v>23309.162393162394</v>
      </c>
      <c r="AX10" s="46">
        <v>4943298.0028949669</v>
      </c>
      <c r="AY10" s="49">
        <v>62.089881444720156</v>
      </c>
      <c r="AZ10" s="50">
        <v>212.07531697256761</v>
      </c>
      <c r="BA10" s="50">
        <v>131.67731288178169</v>
      </c>
      <c r="BB10" s="49">
        <v>-7.2105480016481254</v>
      </c>
      <c r="BC10" s="49">
        <v>4.7815123026181663</v>
      </c>
      <c r="BD10" s="69">
        <v>-2.7738089388149527</v>
      </c>
      <c r="BE10" s="46">
        <v>37541</v>
      </c>
      <c r="BF10" s="46">
        <v>24126.846153846152</v>
      </c>
      <c r="BG10" s="46">
        <v>4801410.5606590686</v>
      </c>
      <c r="BH10" s="49">
        <v>64.267990074441684</v>
      </c>
      <c r="BI10" s="50">
        <v>199.00697049430377</v>
      </c>
      <c r="BJ10" s="50">
        <v>127.89778004472625</v>
      </c>
      <c r="BK10" s="49">
        <v>-4.8010164722965918</v>
      </c>
      <c r="BL10" s="49">
        <v>4.4162652340536299</v>
      </c>
      <c r="BM10" s="69">
        <v>-0.59677685959018478</v>
      </c>
      <c r="BN10" s="46">
        <v>33908</v>
      </c>
      <c r="BO10" s="46">
        <v>27517.1861348528</v>
      </c>
      <c r="BP10" s="46">
        <v>6279560.4831462484</v>
      </c>
      <c r="BQ10" s="49">
        <v>81.152489485822812</v>
      </c>
      <c r="BR10" s="50">
        <v>228.20503711288504</v>
      </c>
      <c r="BS10" s="50">
        <v>185.19406874915208</v>
      </c>
      <c r="BT10" s="49">
        <v>2.090126243625115E-2</v>
      </c>
      <c r="BU10" s="49">
        <v>3.5129623813695825</v>
      </c>
      <c r="BV10" s="69">
        <v>3.5345978972924503</v>
      </c>
      <c r="BW10" s="46">
        <v>37541</v>
      </c>
      <c r="BX10" s="46">
        <v>28239.415954415956</v>
      </c>
      <c r="BY10" s="46">
        <v>5996118.4991933135</v>
      </c>
      <c r="BZ10" s="49">
        <v>75.222865545446197</v>
      </c>
      <c r="CA10" s="50">
        <v>212.33153365750351</v>
      </c>
      <c r="CB10" s="50">
        <v>159.7218640737677</v>
      </c>
      <c r="CC10" s="49">
        <v>-6.3536859768887535</v>
      </c>
      <c r="CD10" s="49">
        <v>-6.2614223747370454</v>
      </c>
      <c r="CE10" s="69">
        <v>-12.217277236248357</v>
      </c>
      <c r="CF10" s="46">
        <v>36840</v>
      </c>
      <c r="CG10" s="46">
        <v>28678.964485981309</v>
      </c>
      <c r="CH10" s="46">
        <v>6544521.9451330826</v>
      </c>
      <c r="CI10" s="49">
        <v>77.847352024922117</v>
      </c>
      <c r="CJ10" s="50">
        <v>228.19938105966622</v>
      </c>
      <c r="CK10" s="50">
        <v>177.6471754922118</v>
      </c>
      <c r="CL10" s="49">
        <v>-3.367603816759412</v>
      </c>
      <c r="CM10" s="49">
        <v>6.154711192525621</v>
      </c>
      <c r="CN10" s="69">
        <v>2.5798410867361969</v>
      </c>
      <c r="CO10" s="46">
        <v>38068</v>
      </c>
      <c r="CP10" s="46">
        <v>25355.330841121497</v>
      </c>
      <c r="CQ10" s="46">
        <v>5204542.1436067298</v>
      </c>
      <c r="CR10" s="49">
        <v>66.605366294844742</v>
      </c>
      <c r="CS10" s="50">
        <v>205.26421746254474</v>
      </c>
      <c r="CT10" s="50">
        <v>136.71698391317457</v>
      </c>
      <c r="CU10" s="49">
        <v>-18.483841783045261</v>
      </c>
      <c r="CV10" s="49">
        <v>-11.036676511872308</v>
      </c>
      <c r="CW10" s="69">
        <v>-27.480516470356573</v>
      </c>
      <c r="CX10" s="46">
        <v>41160</v>
      </c>
      <c r="CY10" s="46">
        <v>29670.912685337727</v>
      </c>
      <c r="CZ10" s="46">
        <v>5850213.8809751552</v>
      </c>
      <c r="DA10" s="49">
        <v>72.086765513454139</v>
      </c>
      <c r="DB10" s="50">
        <v>197.17000090348134</v>
      </c>
      <c r="DC10" s="50">
        <v>142.13347621416801</v>
      </c>
      <c r="DD10" s="49">
        <v>-10.945175293495895</v>
      </c>
      <c r="DE10" s="49">
        <v>-9.7046376293870686</v>
      </c>
      <c r="DF10" s="69">
        <v>-19.587623322747984</v>
      </c>
      <c r="DG10" s="46">
        <v>111412</v>
      </c>
      <c r="DH10" s="46">
        <v>90317.829059829062</v>
      </c>
      <c r="DI10" s="46">
        <v>20450100.717274189</v>
      </c>
      <c r="DJ10" s="49">
        <v>81.066518023039762</v>
      </c>
      <c r="DK10" s="50">
        <v>226.42374080678434</v>
      </c>
      <c r="DL10" s="50">
        <v>183.55384264957266</v>
      </c>
      <c r="DM10" s="49">
        <v>0</v>
      </c>
      <c r="DN10" s="49">
        <v>7.3907946378510628E-2</v>
      </c>
      <c r="DO10" s="49">
        <v>7.3907946378510628E-2</v>
      </c>
      <c r="DP10" s="49">
        <v>6.9389375707998058</v>
      </c>
      <c r="DQ10" s="69">
        <v>7.0179739434373811</v>
      </c>
      <c r="DR10" s="46">
        <v>111412</v>
      </c>
      <c r="DS10" s="46">
        <v>84576.792022792026</v>
      </c>
      <c r="DT10" s="46">
        <v>19261999.116218671</v>
      </c>
      <c r="DU10" s="49">
        <v>75.913538957017224</v>
      </c>
      <c r="DV10" s="50">
        <v>227.74568123874792</v>
      </c>
      <c r="DW10" s="50">
        <v>172.88980645010116</v>
      </c>
      <c r="DX10" s="49">
        <v>0</v>
      </c>
      <c r="DY10" s="49">
        <v>-3.4919885043895911</v>
      </c>
      <c r="DZ10" s="49">
        <v>-3.4919885043895911</v>
      </c>
      <c r="EA10" s="49">
        <v>4.800548836526465</v>
      </c>
      <c r="EB10" s="69">
        <v>1.1409257186177613</v>
      </c>
      <c r="EC10" s="46">
        <v>108990</v>
      </c>
      <c r="ED10" s="46">
        <v>79883.448243114908</v>
      </c>
      <c r="EE10" s="46">
        <v>17077089.542998631</v>
      </c>
      <c r="EF10" s="49">
        <v>73.294291442439587</v>
      </c>
      <c r="EG10" s="50">
        <v>213.77506753372393</v>
      </c>
      <c r="EH10" s="50">
        <v>156.68492102943966</v>
      </c>
      <c r="EI10" s="49">
        <v>0</v>
      </c>
      <c r="EJ10" s="49">
        <v>-3.7669714602382931</v>
      </c>
      <c r="EK10" s="49">
        <v>-3.7669714602382931</v>
      </c>
      <c r="EL10" s="49">
        <v>0.11004377391348702</v>
      </c>
      <c r="EM10" s="69">
        <v>-3.6610730038818962</v>
      </c>
      <c r="EN10" s="46">
        <v>116068</v>
      </c>
      <c r="EO10" s="46">
        <v>83705.208012440533</v>
      </c>
      <c r="EP10" s="46">
        <v>17599277.969714969</v>
      </c>
      <c r="EQ10" s="49">
        <v>72.117386370438481</v>
      </c>
      <c r="ER10" s="50">
        <v>210.25308206747792</v>
      </c>
      <c r="ES10" s="50">
        <v>151.62902755035813</v>
      </c>
      <c r="ET10" s="49">
        <v>5.3239081315051591</v>
      </c>
      <c r="EU10" s="49">
        <v>-6.3170826431952003</v>
      </c>
      <c r="EV10" s="49">
        <v>-11.052562500971451</v>
      </c>
      <c r="EW10" s="49">
        <v>-5.0758389856307167</v>
      </c>
      <c r="EX10" s="69">
        <v>-15.567391210266656</v>
      </c>
      <c r="EY10" s="46">
        <v>447882</v>
      </c>
      <c r="EZ10" s="46">
        <v>338483.2773381765</v>
      </c>
      <c r="FA10" s="46">
        <v>74388467.346206456</v>
      </c>
      <c r="FB10" s="49">
        <v>75.574208684023134</v>
      </c>
      <c r="FC10" s="50">
        <v>219.76999257155444</v>
      </c>
      <c r="FD10" s="50">
        <v>166.08943281088872</v>
      </c>
      <c r="FE10" s="49">
        <v>1.3273305204574506</v>
      </c>
      <c r="FF10" s="49">
        <v>-3.35899992026006</v>
      </c>
      <c r="FG10" s="49">
        <v>-4.6249421717187795</v>
      </c>
      <c r="FH10" s="49">
        <v>1.7228456725604884</v>
      </c>
      <c r="FI10" s="69">
        <v>-2.9817771152221733</v>
      </c>
      <c r="FK10" s="70">
        <v>10</v>
      </c>
      <c r="FL10" s="71">
        <v>7</v>
      </c>
      <c r="FM10" s="46">
        <v>1372</v>
      </c>
      <c r="FN10" s="71">
        <v>1214</v>
      </c>
    </row>
    <row r="11" spans="2:170" x14ac:dyDescent="0.2">
      <c r="B11" s="73" t="s">
        <v>62</v>
      </c>
      <c r="K11" s="69"/>
      <c r="T11" s="69"/>
      <c r="AC11" s="69"/>
      <c r="AL11" s="69"/>
      <c r="AU11" s="69"/>
      <c r="BD11" s="69"/>
      <c r="BM11" s="69"/>
      <c r="BV11" s="69"/>
      <c r="CE11" s="69"/>
      <c r="CN11" s="69"/>
      <c r="CW11" s="69"/>
      <c r="DF11" s="69"/>
      <c r="DQ11" s="69"/>
      <c r="EB11" s="69"/>
      <c r="EM11" s="69"/>
      <c r="EX11" s="69"/>
      <c r="FI11" s="69"/>
      <c r="FK11" s="70">
        <v>0</v>
      </c>
      <c r="FL11" s="71">
        <v>0</v>
      </c>
      <c r="FM11" s="46">
        <v>0</v>
      </c>
      <c r="FN11" s="71">
        <v>0</v>
      </c>
    </row>
    <row r="12" spans="2:170" x14ac:dyDescent="0.2">
      <c r="B12" s="73" t="s">
        <v>63</v>
      </c>
      <c r="K12" s="69"/>
      <c r="T12" s="69"/>
      <c r="AC12" s="69"/>
      <c r="AL12" s="69"/>
      <c r="AU12" s="69"/>
      <c r="BD12" s="69"/>
      <c r="BM12" s="69"/>
      <c r="BV12" s="69"/>
      <c r="CE12" s="69"/>
      <c r="CN12" s="69"/>
      <c r="CW12" s="69"/>
      <c r="DF12" s="69"/>
      <c r="DQ12" s="69"/>
      <c r="EB12" s="69"/>
      <c r="EM12" s="69"/>
      <c r="EX12" s="69"/>
      <c r="FI12" s="69"/>
      <c r="FK12" s="70">
        <v>5</v>
      </c>
      <c r="FL12" s="71">
        <v>5</v>
      </c>
      <c r="FM12" s="46">
        <v>384</v>
      </c>
      <c r="FN12" s="71">
        <v>384</v>
      </c>
    </row>
    <row r="13" spans="2:170" x14ac:dyDescent="0.2">
      <c r="B13" s="73" t="s">
        <v>64</v>
      </c>
      <c r="K13" s="69"/>
      <c r="T13" s="69"/>
      <c r="AC13" s="69"/>
      <c r="AL13" s="69"/>
      <c r="AU13" s="69"/>
      <c r="BD13" s="69"/>
      <c r="BM13" s="69"/>
      <c r="BV13" s="69"/>
      <c r="CE13" s="69"/>
      <c r="CN13" s="69"/>
      <c r="CW13" s="69"/>
      <c r="DF13" s="69"/>
      <c r="DQ13" s="69"/>
      <c r="EB13" s="69"/>
      <c r="EM13" s="69"/>
      <c r="EX13" s="69"/>
      <c r="FI13" s="69"/>
      <c r="FK13" s="70">
        <v>0</v>
      </c>
      <c r="FL13" s="71">
        <v>0</v>
      </c>
      <c r="FM13" s="46">
        <v>0</v>
      </c>
      <c r="FN13" s="71">
        <v>0</v>
      </c>
    </row>
    <row r="14" spans="2:170" x14ac:dyDescent="0.2">
      <c r="B14" s="74" t="s">
        <v>87</v>
      </c>
      <c r="C14" s="75">
        <v>49383</v>
      </c>
      <c r="D14" s="75">
        <v>42101.824390243899</v>
      </c>
      <c r="E14" s="75">
        <v>9014368.1476144381</v>
      </c>
      <c r="F14" s="76">
        <v>85.25570416994492</v>
      </c>
      <c r="G14" s="77">
        <v>214.10872992248059</v>
      </c>
      <c r="H14" s="77">
        <v>182.53990538473641</v>
      </c>
      <c r="I14" s="76">
        <v>3.1431470310803205</v>
      </c>
      <c r="J14" s="76">
        <v>7.9098342351369162</v>
      </c>
      <c r="K14" s="78">
        <v>11.301598986142318</v>
      </c>
      <c r="L14" s="75">
        <v>49383</v>
      </c>
      <c r="M14" s="75">
        <v>39664.034843205576</v>
      </c>
      <c r="N14" s="75">
        <v>8387889.5797006804</v>
      </c>
      <c r="O14" s="76">
        <v>80.319208722041139</v>
      </c>
      <c r="P14" s="77">
        <v>211.47343211195067</v>
      </c>
      <c r="Q14" s="77">
        <v>169.85378732966163</v>
      </c>
      <c r="R14" s="76">
        <v>2.6827134343283054</v>
      </c>
      <c r="S14" s="76">
        <v>8.8018559459436982</v>
      </c>
      <c r="T14" s="78">
        <v>11.720697952204061</v>
      </c>
      <c r="U14" s="75">
        <v>47880</v>
      </c>
      <c r="V14" s="75">
        <v>38433.855354659252</v>
      </c>
      <c r="W14" s="75">
        <v>8528447.4837790262</v>
      </c>
      <c r="X14" s="76">
        <v>80.271210013908203</v>
      </c>
      <c r="Y14" s="77">
        <v>221.89934902653846</v>
      </c>
      <c r="Z14" s="77">
        <v>178.12129247658785</v>
      </c>
      <c r="AA14" s="76">
        <v>-5.5440032418408256</v>
      </c>
      <c r="AB14" s="76">
        <v>2.4276857802323675</v>
      </c>
      <c r="AC14" s="78">
        <v>-3.2509084399662496</v>
      </c>
      <c r="AD14" s="75">
        <v>49476</v>
      </c>
      <c r="AE14" s="75">
        <v>42438.283727399168</v>
      </c>
      <c r="AF14" s="75">
        <v>9366703.0738220848</v>
      </c>
      <c r="AG14" s="76">
        <v>85.775494638610979</v>
      </c>
      <c r="AH14" s="77">
        <v>220.71352211104426</v>
      </c>
      <c r="AI14" s="77">
        <v>189.31811532504821</v>
      </c>
      <c r="AJ14" s="76">
        <v>2.5060760032474807</v>
      </c>
      <c r="AK14" s="76">
        <v>5.0605589130448525</v>
      </c>
      <c r="AL14" s="78">
        <v>7.6934563688423516</v>
      </c>
      <c r="AM14" s="75">
        <v>47880</v>
      </c>
      <c r="AN14" s="75">
        <v>39565.927677329622</v>
      </c>
      <c r="AO14" s="75">
        <v>8852530.3758125175</v>
      </c>
      <c r="AP14" s="76">
        <v>82.635605006954108</v>
      </c>
      <c r="AQ14" s="77">
        <v>223.74125656820669</v>
      </c>
      <c r="AR14" s="77">
        <v>184.88994101529903</v>
      </c>
      <c r="AS14" s="76">
        <v>-5.4311792336035509</v>
      </c>
      <c r="AT14" s="76">
        <v>2.8585049335476178</v>
      </c>
      <c r="AU14" s="78">
        <v>-2.7279248263983038</v>
      </c>
      <c r="AV14" s="75">
        <v>49476</v>
      </c>
      <c r="AW14" s="75">
        <v>32080.931849791377</v>
      </c>
      <c r="AX14" s="75">
        <v>6363776.0500184149</v>
      </c>
      <c r="AY14" s="76">
        <v>64.84140158822737</v>
      </c>
      <c r="AZ14" s="77">
        <v>198.36630930219684</v>
      </c>
      <c r="BA14" s="77">
        <v>128.6234952303827</v>
      </c>
      <c r="BB14" s="76">
        <v>-6.2884515724318115</v>
      </c>
      <c r="BC14" s="76">
        <v>3.0434948363321577</v>
      </c>
      <c r="BD14" s="78">
        <v>-3.4363454349918641</v>
      </c>
      <c r="BE14" s="75">
        <v>49476</v>
      </c>
      <c r="BF14" s="75">
        <v>33598.13073713491</v>
      </c>
      <c r="BG14" s="75">
        <v>6369463.2701808047</v>
      </c>
      <c r="BH14" s="76">
        <v>67.907936650365656</v>
      </c>
      <c r="BI14" s="77">
        <v>189.57790598572933</v>
      </c>
      <c r="BJ14" s="77">
        <v>128.73844429987881</v>
      </c>
      <c r="BK14" s="76">
        <v>-4.0239365296141996</v>
      </c>
      <c r="BL14" s="76">
        <v>2.9375593484695255</v>
      </c>
      <c r="BM14" s="78">
        <v>-1.2045827048468356</v>
      </c>
      <c r="BN14" s="75">
        <v>44688</v>
      </c>
      <c r="BO14" s="75">
        <v>37010.995827538245</v>
      </c>
      <c r="BP14" s="75">
        <v>8032534.0930472882</v>
      </c>
      <c r="BQ14" s="76">
        <v>82.820882177627652</v>
      </c>
      <c r="BR14" s="77">
        <v>217.03101776771524</v>
      </c>
      <c r="BS14" s="77">
        <v>179.74700351430559</v>
      </c>
      <c r="BT14" s="76">
        <v>8.2570729968574175E-2</v>
      </c>
      <c r="BU14" s="76">
        <v>3.7148668508010356</v>
      </c>
      <c r="BV14" s="78">
        <v>3.8005049734456766</v>
      </c>
      <c r="BW14" s="75">
        <v>49476</v>
      </c>
      <c r="BX14" s="75">
        <v>38295.12100139082</v>
      </c>
      <c r="BY14" s="75">
        <v>7635844.73001613</v>
      </c>
      <c r="BZ14" s="76">
        <v>77.401408766656203</v>
      </c>
      <c r="CA14" s="77">
        <v>199.39471479248775</v>
      </c>
      <c r="CB14" s="77">
        <v>154.33431825564173</v>
      </c>
      <c r="CC14" s="76">
        <v>-4.9718749205634456</v>
      </c>
      <c r="CD14" s="76">
        <v>-7.381479594383789</v>
      </c>
      <c r="CE14" s="78">
        <v>-11.986356582227559</v>
      </c>
      <c r="CF14" s="75">
        <v>48390</v>
      </c>
      <c r="CG14" s="75">
        <v>39343.896907216498</v>
      </c>
      <c r="CH14" s="75">
        <v>8484302.936968334</v>
      </c>
      <c r="CI14" s="76">
        <v>81.305841924398621</v>
      </c>
      <c r="CJ14" s="77">
        <v>215.6447023276979</v>
      </c>
      <c r="CK14" s="77">
        <v>175.33174079289802</v>
      </c>
      <c r="CL14" s="76">
        <v>-0.66362541589962465</v>
      </c>
      <c r="CM14" s="76">
        <v>6.0078263651358697</v>
      </c>
      <c r="CN14" s="78">
        <v>5.3043314865340854</v>
      </c>
      <c r="CO14" s="75">
        <v>50003</v>
      </c>
      <c r="CP14" s="75">
        <v>34396.254982817867</v>
      </c>
      <c r="CQ14" s="75">
        <v>6570317.5701946421</v>
      </c>
      <c r="CR14" s="76">
        <v>68.788382662675971</v>
      </c>
      <c r="CS14" s="77">
        <v>191.01839934250825</v>
      </c>
      <c r="CT14" s="77">
        <v>131.39846749584311</v>
      </c>
      <c r="CU14" s="76">
        <v>-15.673192164099953</v>
      </c>
      <c r="CV14" s="76">
        <v>-12.874371050930108</v>
      </c>
      <c r="CW14" s="78">
        <v>-26.529738300298529</v>
      </c>
      <c r="CX14" s="75">
        <v>52680</v>
      </c>
      <c r="CY14" s="75">
        <v>38572.660826032537</v>
      </c>
      <c r="CZ14" s="75">
        <v>7263530.7883931892</v>
      </c>
      <c r="DA14" s="76">
        <v>73.22069253233208</v>
      </c>
      <c r="DB14" s="77">
        <v>188.30774524870372</v>
      </c>
      <c r="DC14" s="77">
        <v>137.88023516312052</v>
      </c>
      <c r="DD14" s="76">
        <v>-9.2645131399857199</v>
      </c>
      <c r="DE14" s="76">
        <v>-9.5262858618956585</v>
      </c>
      <c r="DF14" s="78">
        <v>-17.908234996453452</v>
      </c>
      <c r="DG14" s="75">
        <v>146646</v>
      </c>
      <c r="DH14" s="75">
        <v>120199.71458810872</v>
      </c>
      <c r="DI14" s="75">
        <v>25930705.211094145</v>
      </c>
      <c r="DJ14" s="76">
        <v>81.965900596067215</v>
      </c>
      <c r="DK14" s="77">
        <v>215.73017290391678</v>
      </c>
      <c r="DL14" s="77">
        <v>176.82517907814835</v>
      </c>
      <c r="DM14" s="76">
        <v>-0.31405498001468307</v>
      </c>
      <c r="DN14" s="76">
        <v>-0.25913450988133319</v>
      </c>
      <c r="DO14" s="76">
        <v>5.5093493994905013E-2</v>
      </c>
      <c r="DP14" s="76">
        <v>6.1261802062993089</v>
      </c>
      <c r="DQ14" s="78">
        <v>6.1846488270182887</v>
      </c>
      <c r="DR14" s="75">
        <v>146832</v>
      </c>
      <c r="DS14" s="75">
        <v>114085.14325452017</v>
      </c>
      <c r="DT14" s="75">
        <v>24583009.499653015</v>
      </c>
      <c r="DU14" s="76">
        <v>77.697738404789263</v>
      </c>
      <c r="DV14" s="77">
        <v>215.47949889328831</v>
      </c>
      <c r="DW14" s="77">
        <v>167.42269736605792</v>
      </c>
      <c r="DX14" s="76">
        <v>-0.18761726078799248</v>
      </c>
      <c r="DY14" s="76">
        <v>-3.0658944013014757</v>
      </c>
      <c r="DZ14" s="76">
        <v>-2.8836874358903883</v>
      </c>
      <c r="EA14" s="76">
        <v>3.7901462614967687</v>
      </c>
      <c r="EB14" s="78">
        <v>0.79716285406172838</v>
      </c>
      <c r="EC14" s="75">
        <v>143640</v>
      </c>
      <c r="ED14" s="75">
        <v>108904.24756606398</v>
      </c>
      <c r="EE14" s="75">
        <v>22037842.093244221</v>
      </c>
      <c r="EF14" s="76">
        <v>75.817493432236134</v>
      </c>
      <c r="EG14" s="77">
        <v>202.35980309101836</v>
      </c>
      <c r="EH14" s="77">
        <v>153.42413041801882</v>
      </c>
      <c r="EI14" s="76">
        <v>-0.18761726078799248</v>
      </c>
      <c r="EJ14" s="76">
        <v>-3.1936679640541903</v>
      </c>
      <c r="EK14" s="76">
        <v>-3.0117011745129387</v>
      </c>
      <c r="EL14" s="76">
        <v>-0.60864445673341827</v>
      </c>
      <c r="EM14" s="78">
        <v>-3.6020150789943086</v>
      </c>
      <c r="EN14" s="75">
        <v>151073</v>
      </c>
      <c r="EO14" s="75">
        <v>112312.81271606691</v>
      </c>
      <c r="EP14" s="75">
        <v>22318151.295556165</v>
      </c>
      <c r="EQ14" s="76">
        <v>74.34340531800315</v>
      </c>
      <c r="ER14" s="77">
        <v>198.71420504780434</v>
      </c>
      <c r="ES14" s="77">
        <v>147.73090688313707</v>
      </c>
      <c r="ET14" s="76">
        <v>4.2148686216482822</v>
      </c>
      <c r="EU14" s="76">
        <v>-4.7907225437774255</v>
      </c>
      <c r="EV14" s="76">
        <v>-8.6413688224474718</v>
      </c>
      <c r="EW14" s="76">
        <v>-5.5391121489843478</v>
      </c>
      <c r="EX14" s="78">
        <v>-13.701825861149086</v>
      </c>
      <c r="EY14" s="75">
        <v>588191</v>
      </c>
      <c r="EZ14" s="75">
        <v>455501.9181247598</v>
      </c>
      <c r="FA14" s="75">
        <v>94869708.09954755</v>
      </c>
      <c r="FB14" s="76">
        <v>77.441157400361405</v>
      </c>
      <c r="FC14" s="77">
        <v>208.27510121167742</v>
      </c>
      <c r="FD14" s="77">
        <v>161.29064895509717</v>
      </c>
      <c r="FE14" s="76">
        <v>0.87499506936333904</v>
      </c>
      <c r="FF14" s="76">
        <v>-2.8089821167792071</v>
      </c>
      <c r="FG14" s="76">
        <v>-3.6520221722037078</v>
      </c>
      <c r="FH14" s="76">
        <v>0.99308563830277641</v>
      </c>
      <c r="FI14" s="78">
        <v>-2.6952042416007194</v>
      </c>
      <c r="FK14" s="79">
        <v>15</v>
      </c>
      <c r="FL14" s="80">
        <v>12</v>
      </c>
      <c r="FM14" s="75">
        <v>1756</v>
      </c>
      <c r="FN14" s="80">
        <v>1598</v>
      </c>
    </row>
    <row r="15" spans="2:170" x14ac:dyDescent="0.2">
      <c r="B15" s="72" t="s">
        <v>88</v>
      </c>
      <c r="K15" s="69"/>
      <c r="T15" s="69"/>
      <c r="AC15" s="69"/>
      <c r="AL15" s="69"/>
      <c r="AU15" s="69"/>
      <c r="BD15" s="69"/>
      <c r="BM15" s="69"/>
      <c r="BV15" s="69"/>
      <c r="CE15" s="69"/>
      <c r="CN15" s="69"/>
      <c r="CW15" s="69"/>
      <c r="DF15" s="69"/>
      <c r="DQ15" s="69"/>
      <c r="EB15" s="69"/>
      <c r="EM15" s="69"/>
      <c r="EX15" s="69"/>
      <c r="FI15" s="69"/>
      <c r="FK15" s="70"/>
      <c r="FL15" s="71"/>
      <c r="FN15" s="71"/>
    </row>
    <row r="16" spans="2:170" x14ac:dyDescent="0.2">
      <c r="B16" s="73" t="s">
        <v>61</v>
      </c>
      <c r="C16" s="46">
        <v>65472</v>
      </c>
      <c r="D16" s="46">
        <v>57174.634530250863</v>
      </c>
      <c r="E16" s="46">
        <v>9517186.1855877228</v>
      </c>
      <c r="F16" s="49">
        <v>87.326848928169085</v>
      </c>
      <c r="G16" s="50">
        <v>166.45819013591105</v>
      </c>
      <c r="H16" s="50">
        <v>145.36269222855148</v>
      </c>
      <c r="I16" s="49">
        <v>6.5226648085781749</v>
      </c>
      <c r="J16" s="49">
        <v>5.1292189047628876</v>
      </c>
      <c r="K16" s="69">
        <v>11.986445469796971</v>
      </c>
      <c r="L16" s="46">
        <v>65472</v>
      </c>
      <c r="M16" s="46">
        <v>53276.836202656174</v>
      </c>
      <c r="N16" s="46">
        <v>8743290.3043563608</v>
      </c>
      <c r="O16" s="49">
        <v>81.373466829570162</v>
      </c>
      <c r="P16" s="50">
        <v>164.11053897979878</v>
      </c>
      <c r="Q16" s="50">
        <v>133.54243500055537</v>
      </c>
      <c r="R16" s="49">
        <v>4.4565748737168001</v>
      </c>
      <c r="S16" s="49">
        <v>3.3983835117441257</v>
      </c>
      <c r="T16" s="69">
        <v>8.0064098911578494</v>
      </c>
      <c r="U16" s="46">
        <v>63360</v>
      </c>
      <c r="V16" s="46">
        <v>52984.916871618298</v>
      </c>
      <c r="W16" s="46">
        <v>9422431.5748599339</v>
      </c>
      <c r="X16" s="49">
        <v>83.625184456468276</v>
      </c>
      <c r="Y16" s="50">
        <v>177.83233665705941</v>
      </c>
      <c r="Z16" s="50">
        <v>148.71261955271359</v>
      </c>
      <c r="AA16" s="49">
        <v>1.3512707906921289</v>
      </c>
      <c r="AB16" s="49">
        <v>-8.6247005708533928E-2</v>
      </c>
      <c r="AC16" s="69">
        <v>1.263858354387609</v>
      </c>
      <c r="AD16" s="46">
        <v>65472</v>
      </c>
      <c r="AE16" s="46">
        <v>57785.483521888833</v>
      </c>
      <c r="AF16" s="46">
        <v>10104280.589721752</v>
      </c>
      <c r="AG16" s="49">
        <v>88.259841645113696</v>
      </c>
      <c r="AH16" s="50">
        <v>174.85845880123691</v>
      </c>
      <c r="AI16" s="50">
        <v>154.32979884105805</v>
      </c>
      <c r="AJ16" s="49">
        <v>8.3675894718385315</v>
      </c>
      <c r="AK16" s="49">
        <v>4.1004820158671675</v>
      </c>
      <c r="AL16" s="69">
        <v>12.811182989160033</v>
      </c>
      <c r="AM16" s="46">
        <v>63360</v>
      </c>
      <c r="AN16" s="46">
        <v>54574.370880472212</v>
      </c>
      <c r="AO16" s="46">
        <v>9815815.7609478794</v>
      </c>
      <c r="AP16" s="49">
        <v>86.133792424987703</v>
      </c>
      <c r="AQ16" s="50">
        <v>179.86127192279139</v>
      </c>
      <c r="AR16" s="50">
        <v>154.92133461091981</v>
      </c>
      <c r="AS16" s="49">
        <v>0.67264573991031396</v>
      </c>
      <c r="AT16" s="49">
        <v>0.99881770752413923</v>
      </c>
      <c r="AU16" s="69">
        <v>1.6781819521935841</v>
      </c>
      <c r="AV16" s="46">
        <v>65472</v>
      </c>
      <c r="AW16" s="46">
        <v>46430.756517461879</v>
      </c>
      <c r="AX16" s="46">
        <v>6687182.7970423996</v>
      </c>
      <c r="AY16" s="49">
        <v>70.916966821636549</v>
      </c>
      <c r="AZ16" s="50">
        <v>144.02485116794199</v>
      </c>
      <c r="BA16" s="50">
        <v>102.13805591768083</v>
      </c>
      <c r="BB16" s="49">
        <v>2.8535923045059142</v>
      </c>
      <c r="BC16" s="49">
        <v>-3.1100350885748846</v>
      </c>
      <c r="BD16" s="69">
        <v>-0.34519050602397677</v>
      </c>
      <c r="BE16" s="46">
        <v>65472</v>
      </c>
      <c r="BF16" s="46">
        <v>48512.629611411707</v>
      </c>
      <c r="BG16" s="46">
        <v>6870455.7409463823</v>
      </c>
      <c r="BH16" s="49">
        <v>74.096758326325315</v>
      </c>
      <c r="BI16" s="50">
        <v>141.62200226990444</v>
      </c>
      <c r="BJ16" s="50">
        <v>104.93731275883404</v>
      </c>
      <c r="BK16" s="49">
        <v>1.6322799686602245</v>
      </c>
      <c r="BL16" s="49">
        <v>0.45234668663165961</v>
      </c>
      <c r="BM16" s="69">
        <v>2.0920102196466712</v>
      </c>
      <c r="BN16" s="46">
        <v>59136</v>
      </c>
      <c r="BO16" s="46">
        <v>48768.188883423514</v>
      </c>
      <c r="BP16" s="46">
        <v>8349123.883395968</v>
      </c>
      <c r="BQ16" s="49">
        <v>82.467851872672341</v>
      </c>
      <c r="BR16" s="50">
        <v>171.20020395577711</v>
      </c>
      <c r="BS16" s="50">
        <v>141.18513060396319</v>
      </c>
      <c r="BT16" s="49">
        <v>0.26056127461449746</v>
      </c>
      <c r="BU16" s="49">
        <v>2.4334462902523701</v>
      </c>
      <c r="BV16" s="69">
        <v>2.7003481835378085</v>
      </c>
      <c r="BW16" s="46">
        <v>65472</v>
      </c>
      <c r="BX16" s="46">
        <v>53528.240039350712</v>
      </c>
      <c r="BY16" s="46">
        <v>8309927.1644250685</v>
      </c>
      <c r="BZ16" s="49">
        <v>81.757453628040551</v>
      </c>
      <c r="CA16" s="50">
        <v>155.24379576679738</v>
      </c>
      <c r="CB16" s="50">
        <v>126.92337433444936</v>
      </c>
      <c r="CC16" s="49">
        <v>-2.47014063712593</v>
      </c>
      <c r="CD16" s="49">
        <v>-9.3843908601260644</v>
      </c>
      <c r="CE16" s="69">
        <v>-11.622723845069288</v>
      </c>
      <c r="CF16" s="46">
        <v>63360</v>
      </c>
      <c r="CG16" s="46">
        <v>54499.573044761433</v>
      </c>
      <c r="CH16" s="46">
        <v>9184542.1499743834</v>
      </c>
      <c r="CI16" s="49">
        <v>86.015740285292665</v>
      </c>
      <c r="CJ16" s="50">
        <v>168.52502940584435</v>
      </c>
      <c r="CK16" s="50">
        <v>144.95805160944417</v>
      </c>
      <c r="CL16" s="49">
        <v>3.8235468740723149</v>
      </c>
      <c r="CM16" s="49">
        <v>6.1528762622165658</v>
      </c>
      <c r="CN16" s="69">
        <v>10.211681244278401</v>
      </c>
      <c r="CO16" s="46">
        <v>65472</v>
      </c>
      <c r="CP16" s="46">
        <v>50005.4697491392</v>
      </c>
      <c r="CQ16" s="46">
        <v>7405161.0088855475</v>
      </c>
      <c r="CR16" s="49">
        <v>76.376878282531777</v>
      </c>
      <c r="CS16" s="50">
        <v>148.08702020068554</v>
      </c>
      <c r="CT16" s="50">
        <v>113.10424317090585</v>
      </c>
      <c r="CU16" s="49">
        <v>-6.4304181326905505</v>
      </c>
      <c r="CV16" s="49">
        <v>-14.697875745530036</v>
      </c>
      <c r="CW16" s="69">
        <v>-20.183159011159695</v>
      </c>
      <c r="CX16" s="46">
        <v>69660</v>
      </c>
      <c r="CY16" s="46">
        <v>53938.243974422039</v>
      </c>
      <c r="CZ16" s="46">
        <v>8338914.8363113431</v>
      </c>
      <c r="DA16" s="49">
        <v>77.430726348581729</v>
      </c>
      <c r="DB16" s="50">
        <v>154.60115535584967</v>
      </c>
      <c r="DC16" s="50">
        <v>119.70879753533366</v>
      </c>
      <c r="DD16" s="49">
        <v>-4.6903065652182692</v>
      </c>
      <c r="DE16" s="49">
        <v>-7.0214616229810387</v>
      </c>
      <c r="DF16" s="69">
        <v>-11.382440112722348</v>
      </c>
      <c r="DG16" s="46">
        <v>194304</v>
      </c>
      <c r="DH16" s="46">
        <v>163436.38760452534</v>
      </c>
      <c r="DI16" s="46">
        <v>27682908.064804018</v>
      </c>
      <c r="DJ16" s="49">
        <v>84.113753501999611</v>
      </c>
      <c r="DK16" s="50">
        <v>169.38032264754679</v>
      </c>
      <c r="DL16" s="50">
        <v>142.47214707264914</v>
      </c>
      <c r="DM16" s="49">
        <v>0</v>
      </c>
      <c r="DN16" s="49">
        <v>4.1288016679352681</v>
      </c>
      <c r="DO16" s="49">
        <v>4.1288016679352681</v>
      </c>
      <c r="DP16" s="49">
        <v>2.6516934865428272</v>
      </c>
      <c r="DQ16" s="69">
        <v>6.8899783193790061</v>
      </c>
      <c r="DR16" s="46">
        <v>194304</v>
      </c>
      <c r="DS16" s="46">
        <v>158790.61091982291</v>
      </c>
      <c r="DT16" s="46">
        <v>26607279.147712033</v>
      </c>
      <c r="DU16" s="49">
        <v>81.722769948031399</v>
      </c>
      <c r="DV16" s="50">
        <v>167.56204282850618</v>
      </c>
      <c r="DW16" s="50">
        <v>136.93634278096195</v>
      </c>
      <c r="DX16" s="49">
        <v>0</v>
      </c>
      <c r="DY16" s="49">
        <v>4.0050352124655531</v>
      </c>
      <c r="DZ16" s="49">
        <v>4.0050352124655531</v>
      </c>
      <c r="EA16" s="49">
        <v>1.0336199020845314</v>
      </c>
      <c r="EB16" s="69">
        <v>5.0800519555916219</v>
      </c>
      <c r="EC16" s="46">
        <v>190080</v>
      </c>
      <c r="ED16" s="46">
        <v>150809.05853418593</v>
      </c>
      <c r="EE16" s="46">
        <v>23529506.78876742</v>
      </c>
      <c r="EF16" s="49">
        <v>79.339782478001865</v>
      </c>
      <c r="EG16" s="50">
        <v>156.02183991775047</v>
      </c>
      <c r="EH16" s="50">
        <v>123.7873884089195</v>
      </c>
      <c r="EI16" s="49">
        <v>0</v>
      </c>
      <c r="EJ16" s="49">
        <v>-0.29738806738964707</v>
      </c>
      <c r="EK16" s="49">
        <v>-0.29738806738964707</v>
      </c>
      <c r="EL16" s="49">
        <v>-2.730043063545406</v>
      </c>
      <c r="EM16" s="69">
        <v>-3.0193123086294702</v>
      </c>
      <c r="EN16" s="46">
        <v>198492</v>
      </c>
      <c r="EO16" s="46">
        <v>158443.28676832267</v>
      </c>
      <c r="EP16" s="46">
        <v>24928617.995171271</v>
      </c>
      <c r="EQ16" s="49">
        <v>79.8235126696908</v>
      </c>
      <c r="ER16" s="50">
        <v>157.33464322551035</v>
      </c>
      <c r="ES16" s="50">
        <v>125.59003886892808</v>
      </c>
      <c r="ET16" s="49">
        <v>3.2779720279720279</v>
      </c>
      <c r="EU16" s="49">
        <v>0.65711526035095047</v>
      </c>
      <c r="EV16" s="49">
        <v>-2.5376725705954404</v>
      </c>
      <c r="EW16" s="49">
        <v>-5.3661423079556938</v>
      </c>
      <c r="EX16" s="69">
        <v>-7.7676397571030256</v>
      </c>
      <c r="EY16" s="46">
        <v>777180</v>
      </c>
      <c r="EZ16" s="46">
        <v>631479.34382685681</v>
      </c>
      <c r="FA16" s="46">
        <v>102748311.99645475</v>
      </c>
      <c r="FB16" s="49">
        <v>81.252649814310303</v>
      </c>
      <c r="FC16" s="50">
        <v>162.71048768402304</v>
      </c>
      <c r="FD16" s="50">
        <v>132.20658276905573</v>
      </c>
      <c r="FE16" s="49">
        <v>0.81724782067247825</v>
      </c>
      <c r="FF16" s="49">
        <v>2.1315968516053112</v>
      </c>
      <c r="FG16" s="49">
        <v>1.303694615102682</v>
      </c>
      <c r="FH16" s="49">
        <v>-1.0308593178425842</v>
      </c>
      <c r="FI16" s="69">
        <v>0.2593960398440997</v>
      </c>
      <c r="FK16" s="70">
        <v>16</v>
      </c>
      <c r="FL16" s="71">
        <v>14</v>
      </c>
      <c r="FM16" s="46">
        <v>2322</v>
      </c>
      <c r="FN16" s="71">
        <v>2033</v>
      </c>
    </row>
    <row r="17" spans="2:170" x14ac:dyDescent="0.2">
      <c r="B17" s="73" t="s">
        <v>62</v>
      </c>
      <c r="K17" s="69"/>
      <c r="T17" s="69"/>
      <c r="AC17" s="69"/>
      <c r="AL17" s="69"/>
      <c r="AU17" s="69"/>
      <c r="BD17" s="69"/>
      <c r="BM17" s="69"/>
      <c r="BV17" s="69"/>
      <c r="CE17" s="69"/>
      <c r="CN17" s="69"/>
      <c r="CW17" s="69"/>
      <c r="DF17" s="69"/>
      <c r="DQ17" s="69"/>
      <c r="EB17" s="69"/>
      <c r="EM17" s="69"/>
      <c r="EX17" s="69"/>
      <c r="FI17" s="69"/>
      <c r="FK17" s="70">
        <v>0</v>
      </c>
      <c r="FL17" s="71">
        <v>0</v>
      </c>
      <c r="FM17" s="46">
        <v>0</v>
      </c>
      <c r="FN17" s="71">
        <v>0</v>
      </c>
    </row>
    <row r="18" spans="2:170" x14ac:dyDescent="0.2">
      <c r="B18" s="73" t="s">
        <v>63</v>
      </c>
      <c r="C18" s="46">
        <v>33790</v>
      </c>
      <c r="D18" s="46">
        <v>29020.447585394581</v>
      </c>
      <c r="E18" s="46">
        <v>4975629.7218101295</v>
      </c>
      <c r="F18" s="49">
        <v>85.8847220639082</v>
      </c>
      <c r="G18" s="50">
        <v>171.45254935055743</v>
      </c>
      <c r="H18" s="50">
        <v>147.25154548121128</v>
      </c>
      <c r="I18" s="49">
        <v>3.3653319102972841</v>
      </c>
      <c r="J18" s="49">
        <v>0.71944184263269051</v>
      </c>
      <c r="K18" s="69">
        <v>4.1089853588361231</v>
      </c>
      <c r="L18" s="46">
        <v>33790</v>
      </c>
      <c r="M18" s="46">
        <v>25402.520612485278</v>
      </c>
      <c r="N18" s="46">
        <v>4084075.6751552415</v>
      </c>
      <c r="O18" s="49">
        <v>75.177628329343818</v>
      </c>
      <c r="P18" s="50">
        <v>160.77442618619224</v>
      </c>
      <c r="Q18" s="50">
        <v>120.86640056689085</v>
      </c>
      <c r="R18" s="49">
        <v>-2.8353174490079129</v>
      </c>
      <c r="S18" s="49">
        <v>-3.2255164841980895</v>
      </c>
      <c r="T18" s="69">
        <v>-5.9693803015089077</v>
      </c>
      <c r="U18" s="46">
        <v>34590</v>
      </c>
      <c r="V18" s="46">
        <v>26942.525219298244</v>
      </c>
      <c r="W18" s="46">
        <v>4787481.0247898689</v>
      </c>
      <c r="X18" s="49">
        <v>77.891081871345023</v>
      </c>
      <c r="Y18" s="50">
        <v>177.69236498146498</v>
      </c>
      <c r="Z18" s="50">
        <v>138.40650548684209</v>
      </c>
      <c r="AA18" s="49">
        <v>-6.8135890732706788</v>
      </c>
      <c r="AB18" s="49">
        <v>-3.6358009776040245</v>
      </c>
      <c r="AC18" s="69">
        <v>-10.201661512738808</v>
      </c>
      <c r="AD18" s="46">
        <v>35743</v>
      </c>
      <c r="AE18" s="46">
        <v>30842.75</v>
      </c>
      <c r="AF18" s="46">
        <v>5389809.7169640362</v>
      </c>
      <c r="AG18" s="49">
        <v>86.290322580645167</v>
      </c>
      <c r="AH18" s="50">
        <v>174.75126948680116</v>
      </c>
      <c r="AI18" s="50">
        <v>150.79343415393325</v>
      </c>
      <c r="AJ18" s="49">
        <v>14.02432894340002</v>
      </c>
      <c r="AK18" s="49">
        <v>5.3742653427642901</v>
      </c>
      <c r="AL18" s="69">
        <v>20.152298936124719</v>
      </c>
      <c r="AM18" s="46">
        <v>34590</v>
      </c>
      <c r="AN18" s="46">
        <v>27204.225877192981</v>
      </c>
      <c r="AO18" s="46">
        <v>5017916.0321839703</v>
      </c>
      <c r="AP18" s="49">
        <v>78.647660818713447</v>
      </c>
      <c r="AQ18" s="50">
        <v>184.45354978436663</v>
      </c>
      <c r="AR18" s="50">
        <v>145.06840220248543</v>
      </c>
      <c r="AS18" s="49">
        <v>-3.5109716807450724</v>
      </c>
      <c r="AT18" s="49">
        <v>4.1063574225959298</v>
      </c>
      <c r="AU18" s="69">
        <v>0.45121269563334088</v>
      </c>
      <c r="AV18" s="46">
        <v>38347</v>
      </c>
      <c r="AW18" s="46">
        <v>23809.766064257026</v>
      </c>
      <c r="AX18" s="46">
        <v>3734365.7977724108</v>
      </c>
      <c r="AY18" s="49">
        <v>62.09029667055318</v>
      </c>
      <c r="AZ18" s="50">
        <v>156.84176768869651</v>
      </c>
      <c r="BA18" s="50">
        <v>97.383518861251488</v>
      </c>
      <c r="BB18" s="49">
        <v>-1.6280689819233591</v>
      </c>
      <c r="BC18" s="49">
        <v>-1.3633516342867107</v>
      </c>
      <c r="BD18" s="69">
        <v>-2.9692243111377028</v>
      </c>
      <c r="BE18" s="46">
        <v>38347</v>
      </c>
      <c r="BF18" s="46">
        <v>27006.591365461849</v>
      </c>
      <c r="BG18" s="46">
        <v>4264244.6781004015</v>
      </c>
      <c r="BH18" s="49">
        <v>70.426868765384114</v>
      </c>
      <c r="BI18" s="50">
        <v>157.89644166475051</v>
      </c>
      <c r="BJ18" s="50">
        <v>111.20151975644514</v>
      </c>
      <c r="BK18" s="49">
        <v>3.2166588170255364</v>
      </c>
      <c r="BL18" s="49">
        <v>2.9585122061777422E-2</v>
      </c>
      <c r="BM18" s="69">
        <v>3.2471955915246413</v>
      </c>
      <c r="BN18" s="46">
        <v>34636</v>
      </c>
      <c r="BO18" s="46">
        <v>28801.234939759037</v>
      </c>
      <c r="BP18" s="46">
        <v>4924673.248281627</v>
      </c>
      <c r="BQ18" s="49">
        <v>83.154044750430288</v>
      </c>
      <c r="BR18" s="50">
        <v>170.9882669469599</v>
      </c>
      <c r="BS18" s="50">
        <v>142.18366001506024</v>
      </c>
      <c r="BT18" s="49">
        <v>5.4935399619611971</v>
      </c>
      <c r="BU18" s="49">
        <v>4.0045389115358576</v>
      </c>
      <c r="BV18" s="69">
        <v>9.7180698188945627</v>
      </c>
      <c r="BW18" s="46">
        <v>38347</v>
      </c>
      <c r="BX18" s="46">
        <v>27920.679718875501</v>
      </c>
      <c r="BY18" s="46">
        <v>4457209.2267899597</v>
      </c>
      <c r="BZ18" s="49">
        <v>72.810597227620164</v>
      </c>
      <c r="CA18" s="50">
        <v>159.63827785240869</v>
      </c>
      <c r="CB18" s="50">
        <v>116.23358350822646</v>
      </c>
      <c r="CC18" s="49">
        <v>-6.5309672991056997</v>
      </c>
      <c r="CD18" s="49">
        <v>-5.3075459431311574</v>
      </c>
      <c r="CE18" s="69">
        <v>-11.49187915230595</v>
      </c>
      <c r="CF18" s="46">
        <v>37110</v>
      </c>
      <c r="CG18" s="46">
        <v>28812.412650602411</v>
      </c>
      <c r="CH18" s="46">
        <v>5017009.5771317873</v>
      </c>
      <c r="CI18" s="49">
        <v>77.640562248995991</v>
      </c>
      <c r="CJ18" s="50">
        <v>174.12667373507477</v>
      </c>
      <c r="CK18" s="50">
        <v>135.19292851338687</v>
      </c>
      <c r="CL18" s="49">
        <v>3.274760835697081</v>
      </c>
      <c r="CM18" s="49">
        <v>5.8674510295173219</v>
      </c>
      <c r="CN18" s="69">
        <v>9.3343568535827419</v>
      </c>
      <c r="CO18" s="46">
        <v>38347</v>
      </c>
      <c r="CP18" s="46">
        <v>24260.600401606425</v>
      </c>
      <c r="CQ18" s="46">
        <v>3716003.3054751405</v>
      </c>
      <c r="CR18" s="49">
        <v>63.265967094183182</v>
      </c>
      <c r="CS18" s="50">
        <v>153.17029438517457</v>
      </c>
      <c r="CT18" s="50">
        <v>96.90466804378805</v>
      </c>
      <c r="CU18" s="49">
        <v>-14.232152675810898</v>
      </c>
      <c r="CV18" s="49">
        <v>-10.987798618265538</v>
      </c>
      <c r="CW18" s="69">
        <v>-23.656151019014246</v>
      </c>
      <c r="CX18" s="46">
        <v>37110</v>
      </c>
      <c r="CY18" s="46">
        <v>24019.658634538151</v>
      </c>
      <c r="CZ18" s="46">
        <v>3884498.0932583534</v>
      </c>
      <c r="DA18" s="49">
        <v>64.725568942436411</v>
      </c>
      <c r="DB18" s="50">
        <v>161.72161946018613</v>
      </c>
      <c r="DC18" s="50">
        <v>104.67523829852745</v>
      </c>
      <c r="DD18" s="49">
        <v>-13.064375839062626</v>
      </c>
      <c r="DE18" s="49">
        <v>-3.1088368439780107</v>
      </c>
      <c r="DF18" s="69">
        <v>-15.767062553520097</v>
      </c>
      <c r="DG18" s="46">
        <v>102170</v>
      </c>
      <c r="DH18" s="46">
        <v>81365.493417178106</v>
      </c>
      <c r="DI18" s="46">
        <v>13847186.421755239</v>
      </c>
      <c r="DJ18" s="49">
        <v>79.637362647722526</v>
      </c>
      <c r="DK18" s="50">
        <v>170.18499907273693</v>
      </c>
      <c r="DL18" s="50">
        <v>135.53084488357874</v>
      </c>
      <c r="DM18" s="49">
        <v>14.442851382230387</v>
      </c>
      <c r="DN18" s="49">
        <v>11.884735632821323</v>
      </c>
      <c r="DO18" s="49">
        <v>-2.2352778863095191</v>
      </c>
      <c r="DP18" s="49">
        <v>-2.3694273734044877</v>
      </c>
      <c r="DQ18" s="69">
        <v>-4.5517419736041322</v>
      </c>
      <c r="DR18" s="46">
        <v>108680</v>
      </c>
      <c r="DS18" s="46">
        <v>81856.741941450004</v>
      </c>
      <c r="DT18" s="46">
        <v>14142091.546920417</v>
      </c>
      <c r="DU18" s="49">
        <v>75.319048529122199</v>
      </c>
      <c r="DV18" s="50">
        <v>172.76636244618538</v>
      </c>
      <c r="DW18" s="50">
        <v>130.12598037284152</v>
      </c>
      <c r="DX18" s="49">
        <v>8.442510901126532</v>
      </c>
      <c r="DY18" s="49">
        <v>11.362887245884219</v>
      </c>
      <c r="DZ18" s="49">
        <v>2.6930180060293565</v>
      </c>
      <c r="EA18" s="49">
        <v>2.8584289596650065</v>
      </c>
      <c r="EB18" s="69">
        <v>5.6284249722676991</v>
      </c>
      <c r="EC18" s="46">
        <v>111330</v>
      </c>
      <c r="ED18" s="46">
        <v>83728.506024096379</v>
      </c>
      <c r="EE18" s="46">
        <v>13646127.153171988</v>
      </c>
      <c r="EF18" s="49">
        <v>75.20749665327979</v>
      </c>
      <c r="EG18" s="50">
        <v>162.98065976771093</v>
      </c>
      <c r="EH18" s="50">
        <v>122.57367424029451</v>
      </c>
      <c r="EI18" s="49">
        <v>13.486238532110091</v>
      </c>
      <c r="EJ18" s="49">
        <v>14.018071483313285</v>
      </c>
      <c r="EK18" s="49">
        <v>0.46863210736578959</v>
      </c>
      <c r="EL18" s="49">
        <v>-0.52779568665302423</v>
      </c>
      <c r="EM18" s="69">
        <v>-6.1636999336182469E-2</v>
      </c>
      <c r="EN18" s="46">
        <v>112567</v>
      </c>
      <c r="EO18" s="46">
        <v>77092.671686746995</v>
      </c>
      <c r="EP18" s="46">
        <v>12617510.97586528</v>
      </c>
      <c r="EQ18" s="49">
        <v>68.486032040248901</v>
      </c>
      <c r="ER18" s="50">
        <v>163.66680126399561</v>
      </c>
      <c r="ES18" s="50">
        <v>112.08889795291054</v>
      </c>
      <c r="ET18" s="49">
        <v>13.486238532110091</v>
      </c>
      <c r="EU18" s="49">
        <v>4.3848956968022561</v>
      </c>
      <c r="EV18" s="49">
        <v>-8.0197766293335011</v>
      </c>
      <c r="EW18" s="49">
        <v>-2.4888187056636273</v>
      </c>
      <c r="EX18" s="69">
        <v>-10.308997634093837</v>
      </c>
      <c r="EY18" s="46">
        <v>434747</v>
      </c>
      <c r="EZ18" s="46">
        <v>324043.41306947148</v>
      </c>
      <c r="FA18" s="46">
        <v>54252916.097712927</v>
      </c>
      <c r="FB18" s="49">
        <v>74.536089511709449</v>
      </c>
      <c r="FC18" s="50">
        <v>167.42483849249444</v>
      </c>
      <c r="FD18" s="50">
        <v>124.79192748360063</v>
      </c>
      <c r="FE18" s="49">
        <v>12.400170637434233</v>
      </c>
      <c r="FF18" s="49">
        <v>10.400682777582093</v>
      </c>
      <c r="FG18" s="49">
        <v>-1.7789010893069075</v>
      </c>
      <c r="FH18" s="49">
        <v>-0.62471088339047964</v>
      </c>
      <c r="FI18" s="69">
        <v>-2.3924989839877351</v>
      </c>
      <c r="FK18" s="70">
        <v>13</v>
      </c>
      <c r="FL18" s="71">
        <v>9</v>
      </c>
      <c r="FM18" s="46">
        <v>1237</v>
      </c>
      <c r="FN18" s="71">
        <v>996</v>
      </c>
    </row>
    <row r="19" spans="2:170" x14ac:dyDescent="0.2">
      <c r="B19" s="73" t="s">
        <v>64</v>
      </c>
      <c r="K19" s="69"/>
      <c r="T19" s="69"/>
      <c r="AC19" s="69"/>
      <c r="AL19" s="69"/>
      <c r="AU19" s="69"/>
      <c r="BD19" s="69"/>
      <c r="BM19" s="69"/>
      <c r="BV19" s="69"/>
      <c r="CE19" s="69"/>
      <c r="CN19" s="69"/>
      <c r="CW19" s="69"/>
      <c r="DF19" s="69"/>
      <c r="DQ19" s="69"/>
      <c r="EB19" s="69"/>
      <c r="EM19" s="69"/>
      <c r="EX19" s="69"/>
      <c r="FI19" s="69"/>
      <c r="FK19" s="70">
        <v>1</v>
      </c>
      <c r="FL19" s="71">
        <v>0</v>
      </c>
      <c r="FM19" s="46">
        <v>135</v>
      </c>
      <c r="FN19" s="71">
        <v>0</v>
      </c>
    </row>
    <row r="20" spans="2:170" x14ac:dyDescent="0.2">
      <c r="B20" s="74" t="s">
        <v>89</v>
      </c>
      <c r="C20" s="75">
        <v>103447</v>
      </c>
      <c r="D20" s="75">
        <v>89897.529493407361</v>
      </c>
      <c r="E20" s="75">
        <v>15094895.62208608</v>
      </c>
      <c r="F20" s="76">
        <v>86.902016968503062</v>
      </c>
      <c r="G20" s="77">
        <v>167.91224082740854</v>
      </c>
      <c r="H20" s="77">
        <v>145.91912401602829</v>
      </c>
      <c r="I20" s="76">
        <v>5.6494183819329287</v>
      </c>
      <c r="J20" s="76">
        <v>4.0859358767513578</v>
      </c>
      <c r="K20" s="78">
        <v>9.9661858711794693</v>
      </c>
      <c r="L20" s="75">
        <v>103447</v>
      </c>
      <c r="M20" s="75">
        <v>82290.281054823034</v>
      </c>
      <c r="N20" s="75">
        <v>13428272.886890259</v>
      </c>
      <c r="O20" s="76">
        <v>79.548252781446578</v>
      </c>
      <c r="P20" s="77">
        <v>163.18175992064164</v>
      </c>
      <c r="Q20" s="77">
        <v>129.80823887488529</v>
      </c>
      <c r="R20" s="76">
        <v>2.2866062040083821</v>
      </c>
      <c r="S20" s="76">
        <v>1.6393892121951521</v>
      </c>
      <c r="T20" s="78">
        <v>3.9634817916374327</v>
      </c>
      <c r="U20" s="75">
        <v>102000</v>
      </c>
      <c r="V20" s="75">
        <v>83486.451612903227</v>
      </c>
      <c r="W20" s="75">
        <v>14843146.972012226</v>
      </c>
      <c r="X20" s="76">
        <v>81.849462365591393</v>
      </c>
      <c r="Y20" s="77">
        <v>177.79108687999559</v>
      </c>
      <c r="Z20" s="77">
        <v>145.52104874521791</v>
      </c>
      <c r="AA20" s="76">
        <v>-1.1212095309533163</v>
      </c>
      <c r="AB20" s="76">
        <v>-1.0039024468102227</v>
      </c>
      <c r="AC20" s="78">
        <v>-2.1138561278484294</v>
      </c>
      <c r="AD20" s="75">
        <v>105400</v>
      </c>
      <c r="AE20" s="75">
        <v>92383.022071307307</v>
      </c>
      <c r="AF20" s="75">
        <v>16150933.854459764</v>
      </c>
      <c r="AG20" s="76">
        <v>87.649926063858913</v>
      </c>
      <c r="AH20" s="77">
        <v>174.82577958960263</v>
      </c>
      <c r="AI20" s="77">
        <v>153.23466655085167</v>
      </c>
      <c r="AJ20" s="76">
        <v>9.9097559312203067</v>
      </c>
      <c r="AK20" s="76">
        <v>4.4513720895481832</v>
      </c>
      <c r="AL20" s="78">
        <v>14.802248130433176</v>
      </c>
      <c r="AM20" s="75">
        <v>102000</v>
      </c>
      <c r="AN20" s="75">
        <v>85491.816638370117</v>
      </c>
      <c r="AO20" s="75">
        <v>15490750.600819016</v>
      </c>
      <c r="AP20" s="76">
        <v>83.815506508205999</v>
      </c>
      <c r="AQ20" s="77">
        <v>181.19571217377214</v>
      </c>
      <c r="AR20" s="77">
        <v>151.8701039295982</v>
      </c>
      <c r="AS20" s="76">
        <v>-0.65314150821135408</v>
      </c>
      <c r="AT20" s="76">
        <v>1.8953402845465492</v>
      </c>
      <c r="AU20" s="78">
        <v>1.2298195222149704</v>
      </c>
      <c r="AV20" s="75">
        <v>108004</v>
      </c>
      <c r="AW20" s="75">
        <v>73458.454935622314</v>
      </c>
      <c r="AX20" s="75">
        <v>10862465.839876737</v>
      </c>
      <c r="AY20" s="76">
        <v>68.014568845248618</v>
      </c>
      <c r="AZ20" s="77">
        <v>147.87223403209896</v>
      </c>
      <c r="BA20" s="77">
        <v>100.57466241876911</v>
      </c>
      <c r="BB20" s="76">
        <v>1.1646790159524865</v>
      </c>
      <c r="BC20" s="76">
        <v>-2.4032809262877008</v>
      </c>
      <c r="BD20" s="78">
        <v>-1.266592418978076</v>
      </c>
      <c r="BE20" s="75">
        <v>108004</v>
      </c>
      <c r="BF20" s="75">
        <v>78724.1373390558</v>
      </c>
      <c r="BG20" s="75">
        <v>11556116.735828323</v>
      </c>
      <c r="BH20" s="76">
        <v>72.89002012800988</v>
      </c>
      <c r="BI20" s="77">
        <v>146.79254833949415</v>
      </c>
      <c r="BJ20" s="77">
        <v>106.99711803107593</v>
      </c>
      <c r="BK20" s="76">
        <v>1.9018586404509585</v>
      </c>
      <c r="BL20" s="76">
        <v>0.73356382924893704</v>
      </c>
      <c r="BM20" s="78">
        <v>2.6493738167696894</v>
      </c>
      <c r="BN20" s="75">
        <v>97552</v>
      </c>
      <c r="BO20" s="75">
        <v>80669.150214592271</v>
      </c>
      <c r="BP20" s="75">
        <v>13804921.872875538</v>
      </c>
      <c r="BQ20" s="76">
        <v>82.693486770739995</v>
      </c>
      <c r="BR20" s="77">
        <v>171.13012640088974</v>
      </c>
      <c r="BS20" s="77">
        <v>141.51346843607038</v>
      </c>
      <c r="BT20" s="76">
        <v>1.7851374077430475</v>
      </c>
      <c r="BU20" s="76">
        <v>2.871514877561367</v>
      </c>
      <c r="BV20" s="78">
        <v>4.7079127715526692</v>
      </c>
      <c r="BW20" s="75">
        <v>108004</v>
      </c>
      <c r="BX20" s="75">
        <v>85123.9313304721</v>
      </c>
      <c r="BY20" s="75">
        <v>13328594.614941806</v>
      </c>
      <c r="BZ20" s="76">
        <v>78.815535841702257</v>
      </c>
      <c r="CA20" s="77">
        <v>156.57870127258235</v>
      </c>
      <c r="CB20" s="77">
        <v>123.40834242196405</v>
      </c>
      <c r="CC20" s="76">
        <v>-3.9785962231278846</v>
      </c>
      <c r="CD20" s="76">
        <v>-8.1954407202956894</v>
      </c>
      <c r="CE20" s="78">
        <v>-11.847973448457205</v>
      </c>
      <c r="CF20" s="75">
        <v>104520</v>
      </c>
      <c r="CG20" s="75">
        <v>87025.236051502143</v>
      </c>
      <c r="CH20" s="75">
        <v>14815403.78025545</v>
      </c>
      <c r="CI20" s="76">
        <v>83.261802575107296</v>
      </c>
      <c r="CJ20" s="77">
        <v>170.24261527412108</v>
      </c>
      <c r="CK20" s="77">
        <v>141.74707022823813</v>
      </c>
      <c r="CL20" s="76">
        <v>3.3169546714665792</v>
      </c>
      <c r="CM20" s="76">
        <v>6.1835514782660317</v>
      </c>
      <c r="CN20" s="78">
        <v>9.7056117493534959</v>
      </c>
      <c r="CO20" s="75">
        <v>108004</v>
      </c>
      <c r="CP20" s="75">
        <v>77833.8712446352</v>
      </c>
      <c r="CQ20" s="75">
        <v>11640398.551209612</v>
      </c>
      <c r="CR20" s="76">
        <v>72.065730199469641</v>
      </c>
      <c r="CS20" s="77">
        <v>149.55440819104757</v>
      </c>
      <c r="CT20" s="77">
        <v>107.77747630837388</v>
      </c>
      <c r="CU20" s="76">
        <v>-9.133939237040563</v>
      </c>
      <c r="CV20" s="76">
        <v>-13.64476410729884</v>
      </c>
      <c r="CW20" s="78">
        <v>-21.532398881741205</v>
      </c>
      <c r="CX20" s="75">
        <v>110820</v>
      </c>
      <c r="CY20" s="75">
        <v>81178.973258501152</v>
      </c>
      <c r="CZ20" s="75">
        <v>12718306.242804807</v>
      </c>
      <c r="DA20" s="76">
        <v>73.252998789479477</v>
      </c>
      <c r="DB20" s="77">
        <v>156.66995691489521</v>
      </c>
      <c r="DC20" s="77">
        <v>114.7654416423462</v>
      </c>
      <c r="DD20" s="76">
        <v>-7.5570078914876877</v>
      </c>
      <c r="DE20" s="76">
        <v>-5.8766658811878791</v>
      </c>
      <c r="DF20" s="78">
        <v>-12.989573668277835</v>
      </c>
      <c r="DG20" s="75">
        <v>308894</v>
      </c>
      <c r="DH20" s="75">
        <v>255674.26216113361</v>
      </c>
      <c r="DI20" s="75">
        <v>43366315.480988562</v>
      </c>
      <c r="DJ20" s="76">
        <v>82.770873555696653</v>
      </c>
      <c r="DK20" s="77">
        <v>169.61549087666012</v>
      </c>
      <c r="DL20" s="77">
        <v>140.39222348439452</v>
      </c>
      <c r="DM20" s="76">
        <v>4.3560810810810811</v>
      </c>
      <c r="DN20" s="76">
        <v>6.706863591900186</v>
      </c>
      <c r="DO20" s="76">
        <v>2.2526550311836915</v>
      </c>
      <c r="DP20" s="76">
        <v>1.3273197766071274</v>
      </c>
      <c r="DQ20" s="78">
        <v>3.6098747435184553</v>
      </c>
      <c r="DR20" s="75">
        <v>315404</v>
      </c>
      <c r="DS20" s="75">
        <v>251333.29364529974</v>
      </c>
      <c r="DT20" s="75">
        <v>42504150.295155518</v>
      </c>
      <c r="DU20" s="76">
        <v>79.686146543892832</v>
      </c>
      <c r="DV20" s="77">
        <v>169.11468305166343</v>
      </c>
      <c r="DW20" s="77">
        <v>134.7609741637884</v>
      </c>
      <c r="DX20" s="76">
        <v>2.756537858820693</v>
      </c>
      <c r="DY20" s="76">
        <v>6.2925091796585226</v>
      </c>
      <c r="DZ20" s="76">
        <v>3.4411156647725645</v>
      </c>
      <c r="EA20" s="76">
        <v>1.6061663696477282</v>
      </c>
      <c r="EB20" s="78">
        <v>5.1025520769685491</v>
      </c>
      <c r="EC20" s="75">
        <v>313560</v>
      </c>
      <c r="ED20" s="75">
        <v>244517.21888412017</v>
      </c>
      <c r="EE20" s="75">
        <v>38689633.223645665</v>
      </c>
      <c r="EF20" s="76">
        <v>77.98099849601995</v>
      </c>
      <c r="EG20" s="77">
        <v>158.22866545026906</v>
      </c>
      <c r="EH20" s="77">
        <v>123.38829322504678</v>
      </c>
      <c r="EI20" s="76">
        <v>4.4051543302367397</v>
      </c>
      <c r="EJ20" s="76">
        <v>4.1313282735823176</v>
      </c>
      <c r="EK20" s="76">
        <v>-0.26227254622726942</v>
      </c>
      <c r="EL20" s="76">
        <v>-1.9481060313170664</v>
      </c>
      <c r="EM20" s="78">
        <v>-2.2052692302527936</v>
      </c>
      <c r="EN20" s="75">
        <v>323344</v>
      </c>
      <c r="EO20" s="75">
        <v>246038.08055463849</v>
      </c>
      <c r="EP20" s="75">
        <v>39174108.574269868</v>
      </c>
      <c r="EQ20" s="76">
        <v>76.0917414749117</v>
      </c>
      <c r="ER20" s="77">
        <v>159.21969674759492</v>
      </c>
      <c r="ES20" s="77">
        <v>121.15304002631832</v>
      </c>
      <c r="ET20" s="76">
        <v>6.4797953020907775</v>
      </c>
      <c r="EU20" s="76">
        <v>1.6478596024308023</v>
      </c>
      <c r="EV20" s="76">
        <v>-4.5378897338705695</v>
      </c>
      <c r="EW20" s="76">
        <v>-4.4833635446064628</v>
      </c>
      <c r="EX20" s="78">
        <v>-8.8178031844542399</v>
      </c>
      <c r="EY20" s="75">
        <v>1261202</v>
      </c>
      <c r="EZ20" s="75">
        <v>997562.85524519207</v>
      </c>
      <c r="FA20" s="75">
        <v>163734207.57405961</v>
      </c>
      <c r="FB20" s="76">
        <v>79.09619991446192</v>
      </c>
      <c r="FC20" s="77">
        <v>164.13422644311993</v>
      </c>
      <c r="FD20" s="77">
        <v>129.82393587550575</v>
      </c>
      <c r="FE20" s="76">
        <v>4.4958324357465989</v>
      </c>
      <c r="FF20" s="76">
        <v>4.6843710058752892</v>
      </c>
      <c r="FG20" s="76">
        <v>0.18042687993764814</v>
      </c>
      <c r="FH20" s="76">
        <v>-0.82265098694545979</v>
      </c>
      <c r="FI20" s="78">
        <v>-0.64370839051633366</v>
      </c>
      <c r="FK20" s="79">
        <v>30</v>
      </c>
      <c r="FL20" s="80">
        <v>23</v>
      </c>
      <c r="FM20" s="75">
        <v>3694</v>
      </c>
      <c r="FN20" s="80">
        <v>3029</v>
      </c>
    </row>
    <row r="21" spans="2:170" x14ac:dyDescent="0.2">
      <c r="B21" s="72" t="s">
        <v>90</v>
      </c>
      <c r="K21" s="69"/>
      <c r="T21" s="69"/>
      <c r="AC21" s="69"/>
      <c r="AL21" s="69"/>
      <c r="AU21" s="69"/>
      <c r="BD21" s="69"/>
      <c r="BM21" s="69"/>
      <c r="BV21" s="69"/>
      <c r="CE21" s="69"/>
      <c r="CN21" s="69"/>
      <c r="CW21" s="69"/>
      <c r="DF21" s="69"/>
      <c r="DQ21" s="69"/>
      <c r="EB21" s="69"/>
      <c r="EM21" s="69"/>
      <c r="EX21" s="69"/>
      <c r="FI21" s="69"/>
      <c r="FK21" s="70"/>
      <c r="FL21" s="71"/>
      <c r="FN21" s="71"/>
    </row>
    <row r="22" spans="2:170" x14ac:dyDescent="0.2">
      <c r="B22" s="73" t="s">
        <v>61</v>
      </c>
      <c r="C22" s="46">
        <v>30876</v>
      </c>
      <c r="D22" s="46">
        <v>25006.383900928791</v>
      </c>
      <c r="E22" s="46">
        <v>3419000.5054826019</v>
      </c>
      <c r="F22" s="49">
        <v>80.989713372615597</v>
      </c>
      <c r="G22" s="50">
        <v>136.7251066378939</v>
      </c>
      <c r="H22" s="50">
        <v>110.73327197443329</v>
      </c>
      <c r="I22" s="49">
        <v>18.69877049180328</v>
      </c>
      <c r="J22" s="49">
        <v>8.7610310872040191</v>
      </c>
      <c r="K22" s="69">
        <v>29.098006674719116</v>
      </c>
      <c r="L22" s="46">
        <v>30876</v>
      </c>
      <c r="M22" s="46">
        <v>23288.823529411766</v>
      </c>
      <c r="N22" s="46">
        <v>2934119.9159725076</v>
      </c>
      <c r="O22" s="49">
        <v>75.426944971536997</v>
      </c>
      <c r="P22" s="50">
        <v>125.98832707315458</v>
      </c>
      <c r="Q22" s="50">
        <v>95.029146132028359</v>
      </c>
      <c r="R22" s="49">
        <v>18.740665042056442</v>
      </c>
      <c r="S22" s="49">
        <v>4.7247041082465424</v>
      </c>
      <c r="T22" s="69">
        <v>24.350810121457748</v>
      </c>
      <c r="U22" s="46">
        <v>29880</v>
      </c>
      <c r="V22" s="46">
        <v>23318.117647058825</v>
      </c>
      <c r="W22" s="46">
        <v>3271984.9767232183</v>
      </c>
      <c r="X22" s="49">
        <v>78.039215686274517</v>
      </c>
      <c r="Y22" s="50">
        <v>140.31942999206552</v>
      </c>
      <c r="Z22" s="50">
        <v>109.50418262125898</v>
      </c>
      <c r="AA22" s="49">
        <v>5.1299874878353959</v>
      </c>
      <c r="AB22" s="49">
        <v>3.3391921883582363</v>
      </c>
      <c r="AC22" s="69">
        <v>8.6404798176511868</v>
      </c>
      <c r="AD22" s="46">
        <v>30876</v>
      </c>
      <c r="AE22" s="46">
        <v>24693.399380804953</v>
      </c>
      <c r="AF22" s="46">
        <v>3305861.3856497831</v>
      </c>
      <c r="AG22" s="49">
        <v>79.976031159492663</v>
      </c>
      <c r="AH22" s="50">
        <v>133.8763179045954</v>
      </c>
      <c r="AI22" s="50">
        <v>107.06896572256068</v>
      </c>
      <c r="AJ22" s="49">
        <v>0.88183421516754845</v>
      </c>
      <c r="AK22" s="49">
        <v>0.74912506810302193</v>
      </c>
      <c r="AL22" s="69">
        <v>1.6375653244355</v>
      </c>
      <c r="AM22" s="46">
        <v>29880</v>
      </c>
      <c r="AN22" s="46">
        <v>22889.498452012383</v>
      </c>
      <c r="AO22" s="46">
        <v>3296146.7181187584</v>
      </c>
      <c r="AP22" s="49">
        <v>76.604747162022704</v>
      </c>
      <c r="AQ22" s="50">
        <v>144.00257502492241</v>
      </c>
      <c r="AR22" s="50">
        <v>110.31280850464385</v>
      </c>
      <c r="AS22" s="49">
        <v>0.30403351124923994</v>
      </c>
      <c r="AT22" s="49">
        <v>8.9993417603625936</v>
      </c>
      <c r="AU22" s="69">
        <v>9.330736286355183</v>
      </c>
      <c r="AV22" s="46">
        <v>30876</v>
      </c>
      <c r="AW22" s="46">
        <v>17559.510835913312</v>
      </c>
      <c r="AX22" s="46">
        <v>2141428.5685794414</v>
      </c>
      <c r="AY22" s="49">
        <v>56.871067612104262</v>
      </c>
      <c r="AZ22" s="50">
        <v>121.95263231363587</v>
      </c>
      <c r="BA22" s="50">
        <v>69.355763977828772</v>
      </c>
      <c r="BB22" s="49">
        <v>-3.4830508474576272</v>
      </c>
      <c r="BC22" s="49">
        <v>1.8671814580307089</v>
      </c>
      <c r="BD22" s="69">
        <v>-1.6809042690244285</v>
      </c>
      <c r="BE22" s="46">
        <v>30876</v>
      </c>
      <c r="BF22" s="46">
        <v>18067.254327563249</v>
      </c>
      <c r="BG22" s="46">
        <v>2307888.8454647125</v>
      </c>
      <c r="BH22" s="49">
        <v>58.515527683518748</v>
      </c>
      <c r="BI22" s="50">
        <v>127.73877002128745</v>
      </c>
      <c r="BJ22" s="50">
        <v>74.747015334392813</v>
      </c>
      <c r="BK22" s="49">
        <v>-8.757147287226779</v>
      </c>
      <c r="BL22" s="49">
        <v>5.162084934581741</v>
      </c>
      <c r="BM22" s="69">
        <v>-4.0471137334581053</v>
      </c>
      <c r="BN22" s="46">
        <v>27888</v>
      </c>
      <c r="BO22" s="46">
        <v>21194.508655126498</v>
      </c>
      <c r="BP22" s="46">
        <v>2824820.8048442104</v>
      </c>
      <c r="BQ22" s="49">
        <v>75.998668442077232</v>
      </c>
      <c r="BR22" s="50">
        <v>133.28078752894075</v>
      </c>
      <c r="BS22" s="50">
        <v>101.29162381110909</v>
      </c>
      <c r="BT22" s="49">
        <v>3.4982619169020435</v>
      </c>
      <c r="BU22" s="49">
        <v>6.0286220008562097</v>
      </c>
      <c r="BV22" s="69">
        <v>9.737780905328183</v>
      </c>
      <c r="BW22" s="46">
        <v>30876</v>
      </c>
      <c r="BX22" s="46">
        <v>21236.948069241011</v>
      </c>
      <c r="BY22" s="46">
        <v>2643396.4209024794</v>
      </c>
      <c r="BZ22" s="49">
        <v>68.781409733258883</v>
      </c>
      <c r="CA22" s="50">
        <v>124.47157719103241</v>
      </c>
      <c r="CB22" s="50">
        <v>85.613305509213603</v>
      </c>
      <c r="CC22" s="49">
        <v>-7.2384328023272717</v>
      </c>
      <c r="CD22" s="49">
        <v>-6.6601079085762036</v>
      </c>
      <c r="CE22" s="69">
        <v>-13.416453275378704</v>
      </c>
      <c r="CF22" s="46">
        <v>29880</v>
      </c>
      <c r="CG22" s="46">
        <v>22808.532623169107</v>
      </c>
      <c r="CH22" s="46">
        <v>3100664.69089582</v>
      </c>
      <c r="CI22" s="49">
        <v>76.333777185974256</v>
      </c>
      <c r="CJ22" s="50">
        <v>135.94319030177934</v>
      </c>
      <c r="CK22" s="50">
        <v>103.77057198446521</v>
      </c>
      <c r="CL22" s="49">
        <v>7.9974158172128114</v>
      </c>
      <c r="CM22" s="49">
        <v>5.0832609703930807</v>
      </c>
      <c r="CN22" s="69">
        <v>13.487206304482314</v>
      </c>
      <c r="CO22" s="46">
        <v>30876</v>
      </c>
      <c r="CP22" s="46">
        <v>18486.343541944076</v>
      </c>
      <c r="CQ22" s="46">
        <v>2242087.2375256433</v>
      </c>
      <c r="CR22" s="49">
        <v>59.872857695116188</v>
      </c>
      <c r="CS22" s="50">
        <v>121.28343457636832</v>
      </c>
      <c r="CT22" s="50">
        <v>72.615858191658347</v>
      </c>
      <c r="CU22" s="49">
        <v>-14.575815887546538</v>
      </c>
      <c r="CV22" s="49">
        <v>-10.648834583925664</v>
      </c>
      <c r="CW22" s="69">
        <v>-23.672495948349816</v>
      </c>
      <c r="CX22" s="46">
        <v>29880</v>
      </c>
      <c r="CY22" s="46">
        <v>18616.314247669772</v>
      </c>
      <c r="CZ22" s="46">
        <v>2328961.0245245257</v>
      </c>
      <c r="DA22" s="49">
        <v>62.303595206391478</v>
      </c>
      <c r="DB22" s="50">
        <v>125.10322900334822</v>
      </c>
      <c r="DC22" s="50">
        <v>77.943809388371022</v>
      </c>
      <c r="DD22" s="49">
        <v>-5.8670246277487452</v>
      </c>
      <c r="DE22" s="49">
        <v>-4.9154992605046983</v>
      </c>
      <c r="DF22" s="69">
        <v>-10.494130336062826</v>
      </c>
      <c r="DG22" s="46">
        <v>91632</v>
      </c>
      <c r="DH22" s="46">
        <v>71613.325077399379</v>
      </c>
      <c r="DI22" s="46">
        <v>9625105.3981783278</v>
      </c>
      <c r="DJ22" s="49">
        <v>78.153183470184416</v>
      </c>
      <c r="DK22" s="50">
        <v>134.40383319410955</v>
      </c>
      <c r="DL22" s="50">
        <v>105.04087434715305</v>
      </c>
      <c r="DM22" s="49">
        <v>0</v>
      </c>
      <c r="DN22" s="49">
        <v>13.924112727183537</v>
      </c>
      <c r="DO22" s="49">
        <v>13.924112727183537</v>
      </c>
      <c r="DP22" s="49">
        <v>5.3495632148175272</v>
      </c>
      <c r="DQ22" s="69">
        <v>20.018555154444201</v>
      </c>
      <c r="DR22" s="46">
        <v>91632</v>
      </c>
      <c r="DS22" s="46">
        <v>65142.408668730648</v>
      </c>
      <c r="DT22" s="46">
        <v>8743436.6723479833</v>
      </c>
      <c r="DU22" s="49">
        <v>71.091331269349851</v>
      </c>
      <c r="DV22" s="50">
        <v>134.22034663794932</v>
      </c>
      <c r="DW22" s="50">
        <v>95.419031259254226</v>
      </c>
      <c r="DX22" s="49">
        <v>0</v>
      </c>
      <c r="DY22" s="49">
        <v>-0.53205264025237187</v>
      </c>
      <c r="DZ22" s="49">
        <v>-0.53205264025237187</v>
      </c>
      <c r="EA22" s="49">
        <v>4.0818053815542834</v>
      </c>
      <c r="EB22" s="69">
        <v>3.5280353879993882</v>
      </c>
      <c r="EC22" s="46">
        <v>89640</v>
      </c>
      <c r="ED22" s="46">
        <v>60498.711051930761</v>
      </c>
      <c r="EE22" s="46">
        <v>7776106.0712114023</v>
      </c>
      <c r="EF22" s="49">
        <v>67.490753069980769</v>
      </c>
      <c r="EG22" s="50">
        <v>128.53341725803983</v>
      </c>
      <c r="EH22" s="50">
        <v>86.748171254031703</v>
      </c>
      <c r="EI22" s="49">
        <v>0</v>
      </c>
      <c r="EJ22" s="49">
        <v>-4.2340903136456838</v>
      </c>
      <c r="EK22" s="49">
        <v>-4.2340903136456838</v>
      </c>
      <c r="EL22" s="49">
        <v>1.0896269301832455</v>
      </c>
      <c r="EM22" s="69">
        <v>-3.1905991717682016</v>
      </c>
      <c r="EN22" s="46">
        <v>90636</v>
      </c>
      <c r="EO22" s="46">
        <v>59911.190412782955</v>
      </c>
      <c r="EP22" s="46">
        <v>7671712.9529459896</v>
      </c>
      <c r="EQ22" s="49">
        <v>66.100876487028287</v>
      </c>
      <c r="ER22" s="50">
        <v>128.05141911032891</v>
      </c>
      <c r="ES22" s="50">
        <v>84.643110386005446</v>
      </c>
      <c r="ET22" s="49">
        <v>0</v>
      </c>
      <c r="EU22" s="49">
        <v>-4.1984634213543863</v>
      </c>
      <c r="EV22" s="49">
        <v>-4.1984634213543863</v>
      </c>
      <c r="EW22" s="49">
        <v>-3.1883057206861078</v>
      </c>
      <c r="EX22" s="69">
        <v>-7.2529092925965379</v>
      </c>
      <c r="EY22" s="46">
        <v>363540</v>
      </c>
      <c r="EZ22" s="46">
        <v>257165.63521084376</v>
      </c>
      <c r="FA22" s="46">
        <v>33816361.094683699</v>
      </c>
      <c r="FB22" s="49">
        <v>70.73929559631506</v>
      </c>
      <c r="FC22" s="50">
        <v>131.49642278976546</v>
      </c>
      <c r="FD22" s="50">
        <v>93.019643215832374</v>
      </c>
      <c r="FE22" s="49">
        <v>0</v>
      </c>
      <c r="FF22" s="49">
        <v>1.2217189191550493</v>
      </c>
      <c r="FG22" s="49">
        <v>1.2217189191550493</v>
      </c>
      <c r="FH22" s="49">
        <v>1.95004160719407</v>
      </c>
      <c r="FI22" s="69">
        <v>3.1955845535956047</v>
      </c>
      <c r="FK22" s="70">
        <v>10</v>
      </c>
      <c r="FL22" s="71">
        <v>7</v>
      </c>
      <c r="FM22" s="46">
        <v>996</v>
      </c>
      <c r="FN22" s="71">
        <v>751</v>
      </c>
    </row>
    <row r="23" spans="2:170" x14ac:dyDescent="0.2">
      <c r="B23" s="73" t="s">
        <v>62</v>
      </c>
      <c r="K23" s="69"/>
      <c r="T23" s="69"/>
      <c r="AC23" s="69"/>
      <c r="AL23" s="69"/>
      <c r="AU23" s="69"/>
      <c r="BD23" s="69"/>
      <c r="BM23" s="69"/>
      <c r="BV23" s="69"/>
      <c r="CE23" s="69"/>
      <c r="CN23" s="69"/>
      <c r="CW23" s="69"/>
      <c r="DF23" s="69"/>
      <c r="DQ23" s="69"/>
      <c r="EB23" s="69"/>
      <c r="EM23" s="69"/>
      <c r="EX23" s="69"/>
      <c r="FI23" s="69"/>
      <c r="FK23" s="70">
        <v>8</v>
      </c>
      <c r="FL23" s="71">
        <v>0</v>
      </c>
      <c r="FM23" s="46">
        <v>316</v>
      </c>
      <c r="FN23" s="71">
        <v>0</v>
      </c>
    </row>
    <row r="24" spans="2:170" x14ac:dyDescent="0.2">
      <c r="B24" s="73" t="s">
        <v>63</v>
      </c>
      <c r="K24" s="69"/>
      <c r="T24" s="69"/>
      <c r="AC24" s="69"/>
      <c r="AL24" s="69"/>
      <c r="AU24" s="69"/>
      <c r="BD24" s="69"/>
      <c r="BM24" s="69"/>
      <c r="BV24" s="69"/>
      <c r="CE24" s="69"/>
      <c r="CN24" s="69"/>
      <c r="CW24" s="69"/>
      <c r="DF24" s="69"/>
      <c r="DQ24" s="69"/>
      <c r="EB24" s="69"/>
      <c r="EM24" s="69"/>
      <c r="EX24" s="69"/>
      <c r="FI24" s="69"/>
      <c r="FK24" s="70">
        <v>3</v>
      </c>
      <c r="FL24" s="71">
        <v>2</v>
      </c>
      <c r="FM24" s="46">
        <v>203</v>
      </c>
      <c r="FN24" s="71">
        <v>120</v>
      </c>
    </row>
    <row r="25" spans="2:170" x14ac:dyDescent="0.2">
      <c r="B25" s="73" t="s">
        <v>64</v>
      </c>
      <c r="K25" s="69"/>
      <c r="T25" s="69"/>
      <c r="AC25" s="69"/>
      <c r="AL25" s="69"/>
      <c r="AU25" s="69"/>
      <c r="BD25" s="69"/>
      <c r="BM25" s="69"/>
      <c r="BV25" s="69"/>
      <c r="CE25" s="69"/>
      <c r="CN25" s="69"/>
      <c r="CW25" s="69"/>
      <c r="DF25" s="69"/>
      <c r="DQ25" s="69"/>
      <c r="EB25" s="69"/>
      <c r="EM25" s="69"/>
      <c r="EX25" s="69"/>
      <c r="FI25" s="69"/>
      <c r="FK25" s="70">
        <v>2</v>
      </c>
      <c r="FL25" s="71">
        <v>0</v>
      </c>
      <c r="FM25" s="46">
        <v>148</v>
      </c>
      <c r="FN25" s="71">
        <v>0</v>
      </c>
    </row>
    <row r="26" spans="2:170" x14ac:dyDescent="0.2">
      <c r="B26" s="74" t="s">
        <v>91</v>
      </c>
      <c r="C26" s="75">
        <v>51429</v>
      </c>
      <c r="D26" s="75">
        <v>41466.966101694918</v>
      </c>
      <c r="E26" s="75">
        <v>6111460.7021776289</v>
      </c>
      <c r="F26" s="76">
        <v>80.629539951573847</v>
      </c>
      <c r="G26" s="77">
        <v>147.38142856146473</v>
      </c>
      <c r="H26" s="77">
        <v>118.83296782316648</v>
      </c>
      <c r="I26" s="76">
        <v>17.129032011671161</v>
      </c>
      <c r="J26" s="76">
        <v>8.569086540296647</v>
      </c>
      <c r="K26" s="78">
        <v>27.165920128563023</v>
      </c>
      <c r="L26" s="75">
        <v>51429</v>
      </c>
      <c r="M26" s="75">
        <v>39141.435344827587</v>
      </c>
      <c r="N26" s="75">
        <v>5263461.4603513796</v>
      </c>
      <c r="O26" s="76">
        <v>76.10771227289581</v>
      </c>
      <c r="P26" s="77">
        <v>134.47287801230132</v>
      </c>
      <c r="Q26" s="77">
        <v>102.34423108268446</v>
      </c>
      <c r="R26" s="76">
        <v>18.462154124377051</v>
      </c>
      <c r="S26" s="76">
        <v>3.7387488902128263</v>
      </c>
      <c r="T26" s="78">
        <v>22.891156597024409</v>
      </c>
      <c r="U26" s="75">
        <v>49770</v>
      </c>
      <c r="V26" s="75">
        <v>39086.612068965514</v>
      </c>
      <c r="W26" s="75">
        <v>5909056.2136936178</v>
      </c>
      <c r="X26" s="76">
        <v>78.534482758620683</v>
      </c>
      <c r="Y26" s="77">
        <v>151.17852126112933</v>
      </c>
      <c r="Z26" s="77">
        <v>118.72726971455934</v>
      </c>
      <c r="AA26" s="76">
        <v>6.5508351888381862</v>
      </c>
      <c r="AB26" s="76">
        <v>2.2341740175896216</v>
      </c>
      <c r="AC26" s="78">
        <v>8.9313662641519489</v>
      </c>
      <c r="AD26" s="75">
        <v>51429</v>
      </c>
      <c r="AE26" s="75">
        <v>41529.42913385827</v>
      </c>
      <c r="AF26" s="75">
        <v>6045797.7024222044</v>
      </c>
      <c r="AG26" s="76">
        <v>80.750994835322999</v>
      </c>
      <c r="AH26" s="77">
        <v>145.57863733053736</v>
      </c>
      <c r="AI26" s="77">
        <v>117.55619791211582</v>
      </c>
      <c r="AJ26" s="76">
        <v>5.0638741133479348</v>
      </c>
      <c r="AK26" s="76">
        <v>2.6703101580258899</v>
      </c>
      <c r="AL26" s="78">
        <v>7.8694054162121985</v>
      </c>
      <c r="AM26" s="75">
        <v>49770</v>
      </c>
      <c r="AN26" s="75">
        <v>38731.771653543306</v>
      </c>
      <c r="AO26" s="75">
        <v>6008307.3564626724</v>
      </c>
      <c r="AP26" s="76">
        <v>77.821522309711284</v>
      </c>
      <c r="AQ26" s="77">
        <v>155.12606575829105</v>
      </c>
      <c r="AR26" s="77">
        <v>120.72146587226588</v>
      </c>
      <c r="AS26" s="76">
        <v>1.8284079095151939</v>
      </c>
      <c r="AT26" s="76">
        <v>10.459926060211842</v>
      </c>
      <c r="AU26" s="78">
        <v>12.47958408514139</v>
      </c>
      <c r="AV26" s="75">
        <v>51429</v>
      </c>
      <c r="AW26" s="75">
        <v>30711.094488188977</v>
      </c>
      <c r="AX26" s="75">
        <v>4133015.7084796042</v>
      </c>
      <c r="AY26" s="76">
        <v>59.715519431038864</v>
      </c>
      <c r="AZ26" s="77">
        <v>134.57728476818369</v>
      </c>
      <c r="BA26" s="77">
        <v>80.363524635509222</v>
      </c>
      <c r="BB26" s="76">
        <v>2.6885379314335092</v>
      </c>
      <c r="BC26" s="76">
        <v>1.8741275945478093</v>
      </c>
      <c r="BD26" s="78">
        <v>4.6130521572441987</v>
      </c>
      <c r="BE26" s="75">
        <v>51553</v>
      </c>
      <c r="BF26" s="75">
        <v>31791.748564867969</v>
      </c>
      <c r="BG26" s="75">
        <v>4411618.1765602734</v>
      </c>
      <c r="BH26" s="76">
        <v>61.66808636717159</v>
      </c>
      <c r="BI26" s="77">
        <v>138.76613824995491</v>
      </c>
      <c r="BJ26" s="77">
        <v>85.574421984370915</v>
      </c>
      <c r="BK26" s="76">
        <v>-1.6476422436786735</v>
      </c>
      <c r="BL26" s="76">
        <v>3.920262365186463</v>
      </c>
      <c r="BM26" s="78">
        <v>2.2080282227159405</v>
      </c>
      <c r="BN26" s="75">
        <v>46564</v>
      </c>
      <c r="BO26" s="75">
        <v>35566.433983926523</v>
      </c>
      <c r="BP26" s="75">
        <v>5049250.9110005777</v>
      </c>
      <c r="BQ26" s="76">
        <v>76.381827128095779</v>
      </c>
      <c r="BR26" s="77">
        <v>141.96674632274008</v>
      </c>
      <c r="BS26" s="77">
        <v>108.4367947556176</v>
      </c>
      <c r="BT26" s="76">
        <v>5.4428715673127197</v>
      </c>
      <c r="BU26" s="76">
        <v>6.0547700813072574</v>
      </c>
      <c r="BV26" s="78">
        <v>11.827195007841608</v>
      </c>
      <c r="BW26" s="75">
        <v>51553</v>
      </c>
      <c r="BX26" s="75">
        <v>35931.110218140071</v>
      </c>
      <c r="BY26" s="75">
        <v>4762629.4982274668</v>
      </c>
      <c r="BZ26" s="76">
        <v>69.697418614125397</v>
      </c>
      <c r="CA26" s="77">
        <v>132.54891010361879</v>
      </c>
      <c r="CB26" s="77">
        <v>92.383168743379954</v>
      </c>
      <c r="CC26" s="76">
        <v>-5.2727570315286298</v>
      </c>
      <c r="CD26" s="76">
        <v>-6.7795224377008418</v>
      </c>
      <c r="CE26" s="78">
        <v>-11.69481172319154</v>
      </c>
      <c r="CF26" s="75">
        <v>49890</v>
      </c>
      <c r="CG26" s="75">
        <v>38701.504018369691</v>
      </c>
      <c r="CH26" s="75">
        <v>5708674.0667744335</v>
      </c>
      <c r="CI26" s="76">
        <v>77.573670110983542</v>
      </c>
      <c r="CJ26" s="77">
        <v>147.50522522496306</v>
      </c>
      <c r="CK26" s="77">
        <v>114.42521681247612</v>
      </c>
      <c r="CL26" s="76">
        <v>9.8591229446942723</v>
      </c>
      <c r="CM26" s="76">
        <v>6.4915410664237525</v>
      </c>
      <c r="CN26" s="78">
        <v>16.990673025862062</v>
      </c>
      <c r="CO26" s="75">
        <v>51553</v>
      </c>
      <c r="CP26" s="75">
        <v>31621.820895522389</v>
      </c>
      <c r="CQ26" s="75">
        <v>4031499.4124799962</v>
      </c>
      <c r="CR26" s="76">
        <v>61.338468945594606</v>
      </c>
      <c r="CS26" s="77">
        <v>127.49105833594965</v>
      </c>
      <c r="CT26" s="77">
        <v>78.201063225806379</v>
      </c>
      <c r="CU26" s="76">
        <v>-11.695983472806478</v>
      </c>
      <c r="CV26" s="76">
        <v>-10.249825218050248</v>
      </c>
      <c r="CW26" s="78">
        <v>-20.746990827362019</v>
      </c>
      <c r="CX26" s="75">
        <v>49890</v>
      </c>
      <c r="CY26" s="75">
        <v>31640.913892078072</v>
      </c>
      <c r="CZ26" s="75">
        <v>4170161.6565316608</v>
      </c>
      <c r="DA26" s="76">
        <v>63.421354764638345</v>
      </c>
      <c r="DB26" s="77">
        <v>131.79649838040055</v>
      </c>
      <c r="DC26" s="77">
        <v>83.587124805204667</v>
      </c>
      <c r="DD26" s="76">
        <v>-2.6551060632270693</v>
      </c>
      <c r="DE26" s="76">
        <v>-6.7512695303998287</v>
      </c>
      <c r="DF26" s="78">
        <v>-9.22712222698045</v>
      </c>
      <c r="DG26" s="75">
        <v>152628</v>
      </c>
      <c r="DH26" s="75">
        <v>119695.01351548801</v>
      </c>
      <c r="DI26" s="75">
        <v>17283978.376222625</v>
      </c>
      <c r="DJ26" s="76">
        <v>78.422709801273697</v>
      </c>
      <c r="DK26" s="77">
        <v>144.40015392943795</v>
      </c>
      <c r="DL26" s="77">
        <v>113.24251366867564</v>
      </c>
      <c r="DM26" s="76">
        <v>0.30229746070133012</v>
      </c>
      <c r="DN26" s="76">
        <v>14.201028927865</v>
      </c>
      <c r="DO26" s="76">
        <v>13.856842583899162</v>
      </c>
      <c r="DP26" s="76">
        <v>4.5954305257395101</v>
      </c>
      <c r="DQ26" s="78">
        <v>19.089054683642846</v>
      </c>
      <c r="DR26" s="75">
        <v>152628</v>
      </c>
      <c r="DS26" s="75">
        <v>110972.29527559056</v>
      </c>
      <c r="DT26" s="75">
        <v>16187120.767364481</v>
      </c>
      <c r="DU26" s="76">
        <v>72.707691429875609</v>
      </c>
      <c r="DV26" s="77">
        <v>145.86632390692742</v>
      </c>
      <c r="DW26" s="77">
        <v>106.05603668635166</v>
      </c>
      <c r="DX26" s="76">
        <v>0.30229746070133012</v>
      </c>
      <c r="DY26" s="76">
        <v>3.5699118967484234</v>
      </c>
      <c r="DZ26" s="76">
        <v>3.2577662912729912</v>
      </c>
      <c r="EA26" s="76">
        <v>5.2307154446176218</v>
      </c>
      <c r="EB26" s="78">
        <v>8.6588862204377754</v>
      </c>
      <c r="EC26" s="75">
        <v>149670</v>
      </c>
      <c r="ED26" s="75">
        <v>103289.29276693455</v>
      </c>
      <c r="EE26" s="75">
        <v>14223498.585788319</v>
      </c>
      <c r="EF26" s="76">
        <v>69.011353488965426</v>
      </c>
      <c r="EG26" s="77">
        <v>137.70545043698479</v>
      </c>
      <c r="EH26" s="77">
        <v>95.03239517463966</v>
      </c>
      <c r="EI26" s="76">
        <v>0.24110910186859555</v>
      </c>
      <c r="EJ26" s="76">
        <v>-0.43049698450036344</v>
      </c>
      <c r="EK26" s="76">
        <v>-0.66999067786296029</v>
      </c>
      <c r="EL26" s="76">
        <v>0.66449561568881876</v>
      </c>
      <c r="EM26" s="78">
        <v>-9.9471208540646821E-3</v>
      </c>
      <c r="EN26" s="75">
        <v>151333</v>
      </c>
      <c r="EO26" s="75">
        <v>101964.23880597015</v>
      </c>
      <c r="EP26" s="75">
        <v>13910335.13578609</v>
      </c>
      <c r="EQ26" s="76">
        <v>67.377398720682308</v>
      </c>
      <c r="ER26" s="77">
        <v>136.42366479346111</v>
      </c>
      <c r="ES26" s="77">
        <v>91.918716577257371</v>
      </c>
      <c r="ET26" s="76">
        <v>0.24110910186859555</v>
      </c>
      <c r="EU26" s="76">
        <v>-1.2867375155147118</v>
      </c>
      <c r="EV26" s="76">
        <v>-1.5241717006848507</v>
      </c>
      <c r="EW26" s="76">
        <v>-2.9868223618713357</v>
      </c>
      <c r="EX26" s="78">
        <v>-4.4654697613668173</v>
      </c>
      <c r="EY26" s="75">
        <v>606259</v>
      </c>
      <c r="EZ26" s="75">
        <v>435920.8403639833</v>
      </c>
      <c r="FA26" s="75">
        <v>61604932.865161516</v>
      </c>
      <c r="FB26" s="76">
        <v>71.903401081713142</v>
      </c>
      <c r="FC26" s="77">
        <v>141.32137571978183</v>
      </c>
      <c r="FD26" s="77">
        <v>101.6148755979895</v>
      </c>
      <c r="FE26" s="76">
        <v>0.27190856991639306</v>
      </c>
      <c r="FF26" s="76">
        <v>4.0415500698373918</v>
      </c>
      <c r="FG26" s="76">
        <v>3.7594193166200163</v>
      </c>
      <c r="FH26" s="76">
        <v>2.0221287630019953</v>
      </c>
      <c r="FI26" s="78">
        <v>5.8575683789452384</v>
      </c>
      <c r="FK26" s="79">
        <v>23</v>
      </c>
      <c r="FL26" s="80">
        <v>9</v>
      </c>
      <c r="FM26" s="75">
        <v>1663</v>
      </c>
      <c r="FN26" s="80">
        <v>871</v>
      </c>
    </row>
    <row r="27" spans="2:170" x14ac:dyDescent="0.2">
      <c r="B27" s="72" t="s">
        <v>92</v>
      </c>
      <c r="K27" s="69"/>
      <c r="T27" s="69"/>
      <c r="AC27" s="69"/>
      <c r="AL27" s="69"/>
      <c r="AU27" s="69"/>
      <c r="BD27" s="69"/>
      <c r="BM27" s="69"/>
      <c r="BV27" s="69"/>
      <c r="CE27" s="69"/>
      <c r="CN27" s="69"/>
      <c r="CW27" s="69"/>
      <c r="DF27" s="69"/>
      <c r="DQ27" s="69"/>
      <c r="EB27" s="69"/>
      <c r="EM27" s="69"/>
      <c r="EX27" s="69"/>
      <c r="FI27" s="69"/>
      <c r="FK27" s="70"/>
      <c r="FL27" s="71"/>
      <c r="FN27" s="71"/>
    </row>
    <row r="28" spans="2:170" x14ac:dyDescent="0.2">
      <c r="B28" s="73" t="s">
        <v>61</v>
      </c>
      <c r="C28" s="46">
        <v>133889</v>
      </c>
      <c r="D28" s="46">
        <v>114262.54742765274</v>
      </c>
      <c r="E28" s="46">
        <v>20288128.869281609</v>
      </c>
      <c r="F28" s="49">
        <v>85.341250907582207</v>
      </c>
      <c r="G28" s="50">
        <v>177.55712021147946</v>
      </c>
      <c r="H28" s="50">
        <v>151.52946746395602</v>
      </c>
      <c r="I28" s="49">
        <v>7.617936867806069</v>
      </c>
      <c r="J28" s="49">
        <v>6.0242499999108965</v>
      </c>
      <c r="K28" s="69">
        <v>14.101110429468985</v>
      </c>
      <c r="L28" s="46">
        <v>133889</v>
      </c>
      <c r="M28" s="46">
        <v>107186.88665594855</v>
      </c>
      <c r="N28" s="46">
        <v>18698889.508435469</v>
      </c>
      <c r="O28" s="49">
        <v>80.056529405663312</v>
      </c>
      <c r="P28" s="50">
        <v>174.45127936643669</v>
      </c>
      <c r="Q28" s="50">
        <v>139.65963976454725</v>
      </c>
      <c r="R28" s="49">
        <v>6.1426328516256206</v>
      </c>
      <c r="S28" s="49">
        <v>5.222268435105315</v>
      </c>
      <c r="T28" s="69">
        <v>11.68568606322579</v>
      </c>
      <c r="U28" s="46">
        <v>129570</v>
      </c>
      <c r="V28" s="46">
        <v>105258.84431939978</v>
      </c>
      <c r="W28" s="46">
        <v>19655294.061743647</v>
      </c>
      <c r="X28" s="49">
        <v>81.237048946052155</v>
      </c>
      <c r="Y28" s="50">
        <v>186.73294570954232</v>
      </c>
      <c r="Z28" s="50">
        <v>151.69633450446591</v>
      </c>
      <c r="AA28" s="49">
        <v>-0.41169836525090608</v>
      </c>
      <c r="AB28" s="49">
        <v>0.81665961909699991</v>
      </c>
      <c r="AC28" s="69">
        <v>0.40159907954460722</v>
      </c>
      <c r="AD28" s="46">
        <v>133889</v>
      </c>
      <c r="AE28" s="46">
        <v>114687.27224008575</v>
      </c>
      <c r="AF28" s="46">
        <v>21129686.183385093</v>
      </c>
      <c r="AG28" s="49">
        <v>85.658472495937488</v>
      </c>
      <c r="AH28" s="50">
        <v>184.23741162098892</v>
      </c>
      <c r="AI28" s="50">
        <v>157.81495256059193</v>
      </c>
      <c r="AJ28" s="49">
        <v>5.1860657651729039</v>
      </c>
      <c r="AK28" s="49">
        <v>4.248627088059223</v>
      </c>
      <c r="AL28" s="69">
        <v>9.6550294481358296</v>
      </c>
      <c r="AM28" s="46">
        <v>129570</v>
      </c>
      <c r="AN28" s="46">
        <v>107851.17015005359</v>
      </c>
      <c r="AO28" s="46">
        <v>20425684.355918895</v>
      </c>
      <c r="AP28" s="49">
        <v>83.237763486959622</v>
      </c>
      <c r="AQ28" s="50">
        <v>189.38769349929714</v>
      </c>
      <c r="AR28" s="50">
        <v>157.64208038835295</v>
      </c>
      <c r="AS28" s="49">
        <v>-1.2095320881124516</v>
      </c>
      <c r="AT28" s="49">
        <v>2.2759322974143319</v>
      </c>
      <c r="AU28" s="69">
        <v>1.0388720778609393</v>
      </c>
      <c r="AV28" s="46">
        <v>133889</v>
      </c>
      <c r="AW28" s="46">
        <v>88360.120310825296</v>
      </c>
      <c r="AX28" s="46">
        <v>14031319.716115346</v>
      </c>
      <c r="AY28" s="49">
        <v>65.995055837914464</v>
      </c>
      <c r="AZ28" s="50">
        <v>158.7969738696284</v>
      </c>
      <c r="BA28" s="50">
        <v>104.7981515741797</v>
      </c>
      <c r="BB28" s="49">
        <v>-0.96761222875079445</v>
      </c>
      <c r="BC28" s="49">
        <v>-0.40843914812421805</v>
      </c>
      <c r="BD28" s="69">
        <v>-1.372099269730757</v>
      </c>
      <c r="BE28" s="46">
        <v>133889</v>
      </c>
      <c r="BF28" s="46">
        <v>91512.822517591863</v>
      </c>
      <c r="BG28" s="46">
        <v>14102448.732457645</v>
      </c>
      <c r="BH28" s="49">
        <v>68.349769224948929</v>
      </c>
      <c r="BI28" s="50">
        <v>154.10352718327178</v>
      </c>
      <c r="BJ28" s="50">
        <v>105.32940519727271</v>
      </c>
      <c r="BK28" s="49">
        <v>-2.1685368786461221</v>
      </c>
      <c r="BL28" s="49">
        <v>1.7803842169928958</v>
      </c>
      <c r="BM28" s="69">
        <v>-0.42676094998031222</v>
      </c>
      <c r="BN28" s="46">
        <v>120932</v>
      </c>
      <c r="BO28" s="46">
        <v>97762.259056554598</v>
      </c>
      <c r="BP28" s="46">
        <v>17590097.85446886</v>
      </c>
      <c r="BQ28" s="49">
        <v>80.840686548270597</v>
      </c>
      <c r="BR28" s="50">
        <v>179.92728507115555</v>
      </c>
      <c r="BS28" s="50">
        <v>145.45445253918615</v>
      </c>
      <c r="BT28" s="49">
        <v>0.53469618389646589</v>
      </c>
      <c r="BU28" s="49">
        <v>2.3673230798120404</v>
      </c>
      <c r="BV28" s="69">
        <v>2.9146772498767617</v>
      </c>
      <c r="BW28" s="46">
        <v>133889</v>
      </c>
      <c r="BX28" s="46">
        <v>103662.75371383893</v>
      </c>
      <c r="BY28" s="46">
        <v>17116225.13507136</v>
      </c>
      <c r="BZ28" s="49">
        <v>77.424399102121114</v>
      </c>
      <c r="CA28" s="50">
        <v>165.11451337980762</v>
      </c>
      <c r="CB28" s="50">
        <v>127.83891981470741</v>
      </c>
      <c r="CC28" s="49">
        <v>-4.6082194979542734</v>
      </c>
      <c r="CD28" s="49">
        <v>-8.6399224411943703</v>
      </c>
      <c r="CE28" s="69">
        <v>-12.849995348605399</v>
      </c>
      <c r="CF28" s="46">
        <v>130080</v>
      </c>
      <c r="CG28" s="46">
        <v>106485.13959522574</v>
      </c>
      <c r="CH28" s="46">
        <v>18992689.056920271</v>
      </c>
      <c r="CI28" s="49">
        <v>81.861269676526547</v>
      </c>
      <c r="CJ28" s="50">
        <v>178.35999585590821</v>
      </c>
      <c r="CK28" s="50">
        <v>146.00775720264659</v>
      </c>
      <c r="CL28" s="49">
        <v>2.2033515431543873</v>
      </c>
      <c r="CM28" s="49">
        <v>4.7821260067218851</v>
      </c>
      <c r="CN28" s="69">
        <v>7.0908445970409666</v>
      </c>
      <c r="CO28" s="46">
        <v>134416</v>
      </c>
      <c r="CP28" s="46">
        <v>94693.334717176956</v>
      </c>
      <c r="CQ28" s="46">
        <v>15023712.196428519</v>
      </c>
      <c r="CR28" s="49">
        <v>70.447963573664566</v>
      </c>
      <c r="CS28" s="50">
        <v>158.65649088502619</v>
      </c>
      <c r="CT28" s="50">
        <v>111.77026690593767</v>
      </c>
      <c r="CU28" s="49">
        <v>-11.555318968167457</v>
      </c>
      <c r="CV28" s="49">
        <v>-13.946689488502937</v>
      </c>
      <c r="CW28" s="69">
        <v>-23.890424000773997</v>
      </c>
      <c r="CX28" s="46">
        <v>140700</v>
      </c>
      <c r="CY28" s="46">
        <v>102663.84192096048</v>
      </c>
      <c r="CZ28" s="46">
        <v>16697261.973340368</v>
      </c>
      <c r="DA28" s="49">
        <v>72.966483241620807</v>
      </c>
      <c r="DB28" s="50">
        <v>162.64014341286162</v>
      </c>
      <c r="DC28" s="50">
        <v>118.67279298749374</v>
      </c>
      <c r="DD28" s="49">
        <v>-7.110788728076388</v>
      </c>
      <c r="DE28" s="49">
        <v>-7.7785938317286796</v>
      </c>
      <c r="DF28" s="69">
        <v>-14.336263186415659</v>
      </c>
      <c r="DG28" s="46">
        <v>397348</v>
      </c>
      <c r="DH28" s="46">
        <v>326708.27840300108</v>
      </c>
      <c r="DI28" s="46">
        <v>58642312.439460725</v>
      </c>
      <c r="DJ28" s="49">
        <v>82.222202805349738</v>
      </c>
      <c r="DK28" s="50">
        <v>179.49441846442679</v>
      </c>
      <c r="DL28" s="50">
        <v>147.58426477410413</v>
      </c>
      <c r="DM28" s="49">
        <v>0</v>
      </c>
      <c r="DN28" s="49">
        <v>4.4289984167616119</v>
      </c>
      <c r="DO28" s="49">
        <v>4.4289984167616119</v>
      </c>
      <c r="DP28" s="49">
        <v>3.799022983387712</v>
      </c>
      <c r="DQ28" s="69">
        <v>8.3962800679359759</v>
      </c>
      <c r="DR28" s="46">
        <v>397348</v>
      </c>
      <c r="DS28" s="46">
        <v>310898.56270096463</v>
      </c>
      <c r="DT28" s="46">
        <v>55586690.255419329</v>
      </c>
      <c r="DU28" s="49">
        <v>78.24339437998043</v>
      </c>
      <c r="DV28" s="50">
        <v>178.79365466505857</v>
      </c>
      <c r="DW28" s="50">
        <v>139.89422434596204</v>
      </c>
      <c r="DX28" s="49">
        <v>0</v>
      </c>
      <c r="DY28" s="49">
        <v>1.1289502908016338</v>
      </c>
      <c r="DZ28" s="49">
        <v>1.1289502908016338</v>
      </c>
      <c r="EA28" s="49">
        <v>2.3360444863329168</v>
      </c>
      <c r="EB28" s="69">
        <v>3.4913675581562615</v>
      </c>
      <c r="EC28" s="46">
        <v>388710</v>
      </c>
      <c r="ED28" s="46">
        <v>292937.83528798539</v>
      </c>
      <c r="EE28" s="46">
        <v>48808771.721997865</v>
      </c>
      <c r="EF28" s="49">
        <v>75.361538238786082</v>
      </c>
      <c r="EG28" s="50">
        <v>166.61818939849221</v>
      </c>
      <c r="EH28" s="50">
        <v>125.56603051631772</v>
      </c>
      <c r="EI28" s="49">
        <v>0</v>
      </c>
      <c r="EJ28" s="49">
        <v>-2.1760605064888736</v>
      </c>
      <c r="EK28" s="49">
        <v>-2.1760605064888736</v>
      </c>
      <c r="EL28" s="49">
        <v>-1.9653618417615717</v>
      </c>
      <c r="EM28" s="69">
        <v>-4.0986548854022695</v>
      </c>
      <c r="EN28" s="46">
        <v>405196</v>
      </c>
      <c r="EO28" s="46">
        <v>303842.31623336318</v>
      </c>
      <c r="EP28" s="46">
        <v>50713663.22668916</v>
      </c>
      <c r="EQ28" s="49">
        <v>74.986504366618419</v>
      </c>
      <c r="ER28" s="50">
        <v>166.90783514084001</v>
      </c>
      <c r="ES28" s="50">
        <v>125.15835108611427</v>
      </c>
      <c r="ET28" s="49">
        <v>3.0957003172793867</v>
      </c>
      <c r="EU28" s="49">
        <v>-2.6789921620095924</v>
      </c>
      <c r="EV28" s="49">
        <v>-5.6012932270863196</v>
      </c>
      <c r="EW28" s="49">
        <v>-5.7308211694727662</v>
      </c>
      <c r="EX28" s="69">
        <v>-11.011114298536979</v>
      </c>
      <c r="EY28" s="46">
        <v>1588602</v>
      </c>
      <c r="EZ28" s="46">
        <v>1234386.9926253143</v>
      </c>
      <c r="FA28" s="46">
        <v>213751437.64356709</v>
      </c>
      <c r="FB28" s="49">
        <v>77.702721803530039</v>
      </c>
      <c r="FC28" s="50">
        <v>173.16403925235556</v>
      </c>
      <c r="FD28" s="50">
        <v>134.55317168401342</v>
      </c>
      <c r="FE28" s="49">
        <v>0.77180473663677851</v>
      </c>
      <c r="FF28" s="49">
        <v>0.1986001320138126</v>
      </c>
      <c r="FG28" s="49">
        <v>-0.56881446761920562</v>
      </c>
      <c r="FH28" s="49">
        <v>-0.30651689352101597</v>
      </c>
      <c r="FI28" s="69">
        <v>-0.87358784870417716</v>
      </c>
      <c r="FK28" s="70">
        <v>36</v>
      </c>
      <c r="FL28" s="71">
        <v>28</v>
      </c>
      <c r="FM28" s="46">
        <v>4690</v>
      </c>
      <c r="FN28" s="71">
        <v>3998</v>
      </c>
    </row>
    <row r="29" spans="2:170" x14ac:dyDescent="0.2">
      <c r="B29" s="73" t="s">
        <v>62</v>
      </c>
      <c r="K29" s="69"/>
      <c r="T29" s="69"/>
      <c r="AC29" s="69"/>
      <c r="AL29" s="69"/>
      <c r="AU29" s="69"/>
      <c r="BD29" s="69"/>
      <c r="BM29" s="69"/>
      <c r="BV29" s="69"/>
      <c r="CE29" s="69"/>
      <c r="CN29" s="69"/>
      <c r="CW29" s="69"/>
      <c r="DF29" s="69"/>
      <c r="DQ29" s="69"/>
      <c r="EB29" s="69"/>
      <c r="EM29" s="69"/>
      <c r="EX29" s="69"/>
      <c r="FI29" s="69"/>
      <c r="FK29" s="70">
        <v>8</v>
      </c>
      <c r="FL29" s="71">
        <v>0</v>
      </c>
      <c r="FM29" s="46">
        <v>316</v>
      </c>
      <c r="FN29" s="71">
        <v>0</v>
      </c>
    </row>
    <row r="30" spans="2:170" x14ac:dyDescent="0.2">
      <c r="B30" s="73" t="s">
        <v>63</v>
      </c>
      <c r="C30" s="46">
        <v>51801</v>
      </c>
      <c r="D30" s="46">
        <v>44661.723830734969</v>
      </c>
      <c r="E30" s="46">
        <v>8006073.4612700213</v>
      </c>
      <c r="F30" s="49">
        <v>86.217879636947103</v>
      </c>
      <c r="G30" s="50">
        <v>179.26028765957443</v>
      </c>
      <c r="H30" s="50">
        <v>154.55441905117704</v>
      </c>
      <c r="I30" s="49">
        <v>1.8448878559375428</v>
      </c>
      <c r="J30" s="49">
        <v>3.1718612372182804</v>
      </c>
      <c r="K30" s="69">
        <v>5.0752663759284538</v>
      </c>
      <c r="L30" s="46">
        <v>51801</v>
      </c>
      <c r="M30" s="46">
        <v>39918.768149882904</v>
      </c>
      <c r="N30" s="46">
        <v>6788290.0882150792</v>
      </c>
      <c r="O30" s="49">
        <v>77.061771297625342</v>
      </c>
      <c r="P30" s="50">
        <v>170.05259437683804</v>
      </c>
      <c r="Q30" s="50">
        <v>131.04554136435743</v>
      </c>
      <c r="R30" s="49">
        <v>-0.91317087435896926</v>
      </c>
      <c r="S30" s="49">
        <v>0.65252058869192975</v>
      </c>
      <c r="T30" s="69">
        <v>-0.26660891363216993</v>
      </c>
      <c r="U30" s="46">
        <v>52110</v>
      </c>
      <c r="V30" s="46">
        <v>41765.371937639196</v>
      </c>
      <c r="W30" s="46">
        <v>7783669.790363919</v>
      </c>
      <c r="X30" s="49">
        <v>80.148478099480329</v>
      </c>
      <c r="Y30" s="50">
        <v>186.36658622329256</v>
      </c>
      <c r="Z30" s="50">
        <v>149.36998254392475</v>
      </c>
      <c r="AA30" s="49">
        <v>-5.363806277401725</v>
      </c>
      <c r="AB30" s="49">
        <v>-1.6337738635120556</v>
      </c>
      <c r="AC30" s="69">
        <v>-6.9099476758641725</v>
      </c>
      <c r="AD30" s="46">
        <v>53847</v>
      </c>
      <c r="AE30" s="46">
        <v>46998.573248407643</v>
      </c>
      <c r="AF30" s="46">
        <v>8541131.2148400005</v>
      </c>
      <c r="AG30" s="49">
        <v>87.281693034723645</v>
      </c>
      <c r="AH30" s="50">
        <v>181.73171278405525</v>
      </c>
      <c r="AI30" s="50">
        <v>158.61851569892474</v>
      </c>
      <c r="AJ30" s="49">
        <v>9.5896098881725784</v>
      </c>
      <c r="AK30" s="49">
        <v>4.3378859938220318</v>
      </c>
      <c r="AL30" s="69">
        <v>14.343482226195819</v>
      </c>
      <c r="AM30" s="46">
        <v>52110</v>
      </c>
      <c r="AN30" s="46">
        <v>42161.28025477707</v>
      </c>
      <c r="AO30" s="46">
        <v>7995315.2709428035</v>
      </c>
      <c r="AP30" s="49">
        <v>80.908233073838176</v>
      </c>
      <c r="AQ30" s="50">
        <v>189.63644421203023</v>
      </c>
      <c r="AR30" s="50">
        <v>153.43149627600852</v>
      </c>
      <c r="AS30" s="49">
        <v>-4.0104019695898412</v>
      </c>
      <c r="AT30" s="49">
        <v>4.0718788905017975</v>
      </c>
      <c r="AU30" s="69">
        <v>-0.10182179031204022</v>
      </c>
      <c r="AV30" s="46">
        <v>56451</v>
      </c>
      <c r="AW30" s="46">
        <v>37131.613226452908</v>
      </c>
      <c r="AX30" s="46">
        <v>6023383.6454569548</v>
      </c>
      <c r="AY30" s="49">
        <v>65.776714719762111</v>
      </c>
      <c r="AZ30" s="50">
        <v>162.21712772678137</v>
      </c>
      <c r="BA30" s="50">
        <v>106.70109733143708</v>
      </c>
      <c r="BB30" s="49">
        <v>-2.6741252492947085</v>
      </c>
      <c r="BC30" s="49">
        <v>-1.6779116256283533</v>
      </c>
      <c r="BD30" s="69">
        <v>-4.307167416481283</v>
      </c>
      <c r="BE30" s="46">
        <v>56575</v>
      </c>
      <c r="BF30" s="46">
        <v>41419.353764157226</v>
      </c>
      <c r="BG30" s="46">
        <v>6769647.1747501651</v>
      </c>
      <c r="BH30" s="49">
        <v>73.211407448797573</v>
      </c>
      <c r="BI30" s="50">
        <v>163.4416416368226</v>
      </c>
      <c r="BJ30" s="50">
        <v>119.65792619973779</v>
      </c>
      <c r="BK30" s="49">
        <v>2.5962600275615344</v>
      </c>
      <c r="BL30" s="49">
        <v>-0.65965696715042899</v>
      </c>
      <c r="BM30" s="69">
        <v>1.919476650253954</v>
      </c>
      <c r="BN30" s="46">
        <v>51100</v>
      </c>
      <c r="BO30" s="46">
        <v>42867.438374417055</v>
      </c>
      <c r="BP30" s="46">
        <v>7607472.5250832774</v>
      </c>
      <c r="BQ30" s="49">
        <v>83.889311887313227</v>
      </c>
      <c r="BR30" s="50">
        <v>177.46506004481378</v>
      </c>
      <c r="BS30" s="50">
        <v>148.87421771200152</v>
      </c>
      <c r="BT30" s="49">
        <v>3.5503141487398264</v>
      </c>
      <c r="BU30" s="49">
        <v>3.8489947418669987</v>
      </c>
      <c r="BV30" s="69">
        <v>7.5359602955115816</v>
      </c>
      <c r="BW30" s="46">
        <v>56575</v>
      </c>
      <c r="BX30" s="46">
        <v>42841.905396402399</v>
      </c>
      <c r="BY30" s="46">
        <v>6998731.6849993309</v>
      </c>
      <c r="BZ30" s="49">
        <v>75.725860179235355</v>
      </c>
      <c r="CA30" s="50">
        <v>163.36182110114649</v>
      </c>
      <c r="CB30" s="50">
        <v>123.70714423330678</v>
      </c>
      <c r="CC30" s="49">
        <v>-4.9335602065947857</v>
      </c>
      <c r="CD30" s="49">
        <v>-7.2784690032210584</v>
      </c>
      <c r="CE30" s="69">
        <v>-11.852941559423593</v>
      </c>
      <c r="CF30" s="46">
        <v>54750</v>
      </c>
      <c r="CG30" s="46">
        <v>44709.46035976016</v>
      </c>
      <c r="CH30" s="46">
        <v>8076081.9002276799</v>
      </c>
      <c r="CI30" s="49">
        <v>81.661114812347321</v>
      </c>
      <c r="CJ30" s="50">
        <v>180.6347434131948</v>
      </c>
      <c r="CK30" s="50">
        <v>147.50834520963801</v>
      </c>
      <c r="CL30" s="49">
        <v>4.239999038663024</v>
      </c>
      <c r="CM30" s="49">
        <v>6.7226823850441324</v>
      </c>
      <c r="CN30" s="69">
        <v>11.247723092205396</v>
      </c>
      <c r="CO30" s="46">
        <v>56575</v>
      </c>
      <c r="CP30" s="46">
        <v>37802.181878747499</v>
      </c>
      <c r="CQ30" s="46">
        <v>5841934.6265949393</v>
      </c>
      <c r="CR30" s="49">
        <v>66.817820377812637</v>
      </c>
      <c r="CS30" s="50">
        <v>154.53961481200355</v>
      </c>
      <c r="CT30" s="50">
        <v>103.26000223764807</v>
      </c>
      <c r="CU30" s="49">
        <v>-11.416588071361639</v>
      </c>
      <c r="CV30" s="49">
        <v>-13.149282705965971</v>
      </c>
      <c r="CW30" s="69">
        <v>-23.064671336448679</v>
      </c>
      <c r="CX30" s="46">
        <v>54720</v>
      </c>
      <c r="CY30" s="46">
        <v>37359.167999999998</v>
      </c>
      <c r="CZ30" s="46">
        <v>6066904.8181759976</v>
      </c>
      <c r="DA30" s="49">
        <v>68.273333333333326</v>
      </c>
      <c r="DB30" s="50">
        <v>162.39400240861889</v>
      </c>
      <c r="DC30" s="50">
        <v>110.87179857777774</v>
      </c>
      <c r="DD30" s="49">
        <v>-9.2607992106561419</v>
      </c>
      <c r="DE30" s="49">
        <v>-6.061623057523513</v>
      </c>
      <c r="DF30" s="69">
        <v>-14.761067527915566</v>
      </c>
      <c r="DG30" s="46">
        <v>155712</v>
      </c>
      <c r="DH30" s="46">
        <v>126345.86391825706</v>
      </c>
      <c r="DI30" s="46">
        <v>22578033.339849018</v>
      </c>
      <c r="DJ30" s="49">
        <v>81.140736692263332</v>
      </c>
      <c r="DK30" s="50">
        <v>178.70021732137189</v>
      </c>
      <c r="DL30" s="50">
        <v>144.99867280523671</v>
      </c>
      <c r="DM30" s="49">
        <v>9.0267469542080949</v>
      </c>
      <c r="DN30" s="49">
        <v>7.3156416668129038</v>
      </c>
      <c r="DO30" s="49">
        <v>-1.5694362486242615</v>
      </c>
      <c r="DP30" s="49">
        <v>0.42374651561465304</v>
      </c>
      <c r="DQ30" s="69">
        <v>-1.1523401644279472</v>
      </c>
      <c r="DR30" s="46">
        <v>162408</v>
      </c>
      <c r="DS30" s="46">
        <v>126291.46672963761</v>
      </c>
      <c r="DT30" s="46">
        <v>22559830.131239761</v>
      </c>
      <c r="DU30" s="49">
        <v>77.76185085072018</v>
      </c>
      <c r="DV30" s="50">
        <v>178.63305190314574</v>
      </c>
      <c r="DW30" s="50">
        <v>138.90836739101374</v>
      </c>
      <c r="DX30" s="49">
        <v>5.6222888471218697</v>
      </c>
      <c r="DY30" s="49">
        <v>6.5387199300369661</v>
      </c>
      <c r="DZ30" s="49">
        <v>0.86764933132773037</v>
      </c>
      <c r="EA30" s="49">
        <v>2.4705242486414547</v>
      </c>
      <c r="EB30" s="69">
        <v>3.359609067092812</v>
      </c>
      <c r="EC30" s="46">
        <v>164250</v>
      </c>
      <c r="ED30" s="46">
        <v>127128.69753497669</v>
      </c>
      <c r="EE30" s="46">
        <v>21375851.384832773</v>
      </c>
      <c r="EF30" s="49">
        <v>77.399511436819893</v>
      </c>
      <c r="EG30" s="50">
        <v>168.14339955737907</v>
      </c>
      <c r="EH30" s="50">
        <v>130.14216977067139</v>
      </c>
      <c r="EI30" s="49">
        <v>8.8252832438878954</v>
      </c>
      <c r="EJ30" s="49">
        <v>9.0780277411167845</v>
      </c>
      <c r="EK30" s="49">
        <v>0.23224795717964247</v>
      </c>
      <c r="EL30" s="49">
        <v>-1.5238913619660741</v>
      </c>
      <c r="EM30" s="69">
        <v>-1.2951826113442348</v>
      </c>
      <c r="EN30" s="46">
        <v>166045</v>
      </c>
      <c r="EO30" s="46">
        <v>119870.81023850766</v>
      </c>
      <c r="EP30" s="46">
        <v>19984921.344998617</v>
      </c>
      <c r="EQ30" s="49">
        <v>72.19176141317574</v>
      </c>
      <c r="ER30" s="50">
        <v>166.72049938792023</v>
      </c>
      <c r="ES30" s="50">
        <v>120.35846514498249</v>
      </c>
      <c r="ET30" s="49">
        <v>9.1963093758425902</v>
      </c>
      <c r="EU30" s="49">
        <v>3.2806625888178207</v>
      </c>
      <c r="EV30" s="49">
        <v>-5.4174420553571228</v>
      </c>
      <c r="EW30" s="49">
        <v>-3.8265669364264054</v>
      </c>
      <c r="EX30" s="69">
        <v>-9.0367069452931741</v>
      </c>
      <c r="EY30" s="46">
        <v>648415</v>
      </c>
      <c r="EZ30" s="46">
        <v>499636.83842137904</v>
      </c>
      <c r="FA30" s="46">
        <v>86498636.200920165</v>
      </c>
      <c r="FB30" s="49">
        <v>77.055101813094865</v>
      </c>
      <c r="FC30" s="50">
        <v>173.12301565716371</v>
      </c>
      <c r="FD30" s="50">
        <v>133.40011597652764</v>
      </c>
      <c r="FE30" s="49">
        <v>8.1459502913735413</v>
      </c>
      <c r="FF30" s="49">
        <v>6.5585138862582246</v>
      </c>
      <c r="FG30" s="49">
        <v>-1.4678648630284792</v>
      </c>
      <c r="FH30" s="49">
        <v>-0.56370389683669397</v>
      </c>
      <c r="FI30" s="69">
        <v>-2.023294348431985</v>
      </c>
      <c r="FK30" s="70">
        <v>21</v>
      </c>
      <c r="FL30" s="71">
        <v>16</v>
      </c>
      <c r="FM30" s="46">
        <v>1824</v>
      </c>
      <c r="FN30" s="71">
        <v>1500</v>
      </c>
    </row>
    <row r="31" spans="2:170" x14ac:dyDescent="0.2">
      <c r="B31" s="73" t="s">
        <v>64</v>
      </c>
      <c r="K31" s="69"/>
      <c r="T31" s="69"/>
      <c r="AC31" s="69"/>
      <c r="AL31" s="69"/>
      <c r="AU31" s="69"/>
      <c r="BD31" s="69"/>
      <c r="BM31" s="69"/>
      <c r="BV31" s="69"/>
      <c r="CE31" s="69"/>
      <c r="CN31" s="69"/>
      <c r="CW31" s="69"/>
      <c r="DF31" s="69"/>
      <c r="DQ31" s="69"/>
      <c r="EB31" s="69"/>
      <c r="EM31" s="69"/>
      <c r="EX31" s="69"/>
      <c r="FI31" s="69"/>
      <c r="FK31" s="70">
        <v>3</v>
      </c>
      <c r="FL31" s="71">
        <v>0</v>
      </c>
      <c r="FM31" s="46">
        <v>283</v>
      </c>
      <c r="FN31" s="71">
        <v>0</v>
      </c>
    </row>
    <row r="32" spans="2:170" x14ac:dyDescent="0.2">
      <c r="B32" s="81" t="s">
        <v>93</v>
      </c>
      <c r="C32" s="82">
        <v>204259</v>
      </c>
      <c r="D32" s="82">
        <v>174509.21018860588</v>
      </c>
      <c r="E32" s="82">
        <v>31003827.87129369</v>
      </c>
      <c r="F32" s="83">
        <v>85.435261206901956</v>
      </c>
      <c r="G32" s="84">
        <v>177.66298889202127</v>
      </c>
      <c r="H32" s="84">
        <v>151.78683862788759</v>
      </c>
      <c r="I32" s="83">
        <v>6.8864505395851872</v>
      </c>
      <c r="J32" s="83">
        <v>5.6092681697652189</v>
      </c>
      <c r="K32" s="85">
        <v>12.881998187493982</v>
      </c>
      <c r="L32" s="82">
        <v>204259</v>
      </c>
      <c r="M32" s="82">
        <v>161959.53899860362</v>
      </c>
      <c r="N32" s="82">
        <v>28077121.63668694</v>
      </c>
      <c r="O32" s="83">
        <v>79.29126207344774</v>
      </c>
      <c r="P32" s="84">
        <v>173.35886364142476</v>
      </c>
      <c r="Q32" s="84">
        <v>137.45843089747302</v>
      </c>
      <c r="R32" s="83">
        <v>5.1049677441240142</v>
      </c>
      <c r="S32" s="83">
        <v>4.600454162058738</v>
      </c>
      <c r="T32" s="85">
        <v>9.9402736072390621</v>
      </c>
      <c r="U32" s="82">
        <v>199650</v>
      </c>
      <c r="V32" s="82">
        <v>161613.37960228391</v>
      </c>
      <c r="W32" s="82">
        <v>30162994.908656549</v>
      </c>
      <c r="X32" s="83">
        <v>80.948349412614036</v>
      </c>
      <c r="Y32" s="84">
        <v>186.63674370825598</v>
      </c>
      <c r="Z32" s="84">
        <v>151.07936342928397</v>
      </c>
      <c r="AA32" s="83">
        <v>-0.98764377791981661</v>
      </c>
      <c r="AB32" s="83">
        <v>0.6955455252401177</v>
      </c>
      <c r="AC32" s="85">
        <v>-0.29896776478233267</v>
      </c>
      <c r="AD32" s="82">
        <v>206305</v>
      </c>
      <c r="AE32" s="82">
        <v>177637.407191448</v>
      </c>
      <c r="AF32" s="82">
        <v>32603542.623536251</v>
      </c>
      <c r="AG32" s="83">
        <v>86.104266591429194</v>
      </c>
      <c r="AH32" s="84">
        <v>183.53984748492704</v>
      </c>
      <c r="AI32" s="84">
        <v>158.03563957992415</v>
      </c>
      <c r="AJ32" s="83">
        <v>7.2011211433794875</v>
      </c>
      <c r="AK32" s="83">
        <v>4.6983948174882491</v>
      </c>
      <c r="AL32" s="85">
        <v>12.237853063469329</v>
      </c>
      <c r="AM32" s="82">
        <v>199650</v>
      </c>
      <c r="AN32" s="82">
        <v>164906.89018464528</v>
      </c>
      <c r="AO32" s="82">
        <v>31242370.848897979</v>
      </c>
      <c r="AP32" s="83">
        <v>82.597991577583414</v>
      </c>
      <c r="AQ32" s="84">
        <v>189.45461171401678</v>
      </c>
      <c r="AR32" s="84">
        <v>156.48570422688695</v>
      </c>
      <c r="AS32" s="83">
        <v>-1.4343626365567204</v>
      </c>
      <c r="AT32" s="83">
        <v>3.4069838965153951</v>
      </c>
      <c r="AU32" s="85">
        <v>1.9237527559135534</v>
      </c>
      <c r="AV32" s="82">
        <v>208909</v>
      </c>
      <c r="AW32" s="82">
        <v>137739.02543507362</v>
      </c>
      <c r="AX32" s="82">
        <v>22007088.696726222</v>
      </c>
      <c r="AY32" s="83">
        <v>65.932547393876575</v>
      </c>
      <c r="AZ32" s="84">
        <v>159.77380867341591</v>
      </c>
      <c r="BA32" s="84">
        <v>105.34294212660164</v>
      </c>
      <c r="BB32" s="83">
        <v>-0.36755996078982123</v>
      </c>
      <c r="BC32" s="83">
        <v>-0.32565289978826784</v>
      </c>
      <c r="BD32" s="85">
        <v>-0.69201589090731641</v>
      </c>
      <c r="BE32" s="82">
        <v>209033</v>
      </c>
      <c r="BF32" s="82">
        <v>145731.16110902961</v>
      </c>
      <c r="BG32" s="82">
        <v>22859527.575671032</v>
      </c>
      <c r="BH32" s="83">
        <v>69.71682036282769</v>
      </c>
      <c r="BI32" s="84">
        <v>156.86094450704709</v>
      </c>
      <c r="BJ32" s="84">
        <v>109.35846290141285</v>
      </c>
      <c r="BK32" s="83">
        <v>-6.1215619326957404E-2</v>
      </c>
      <c r="BL32" s="83">
        <v>1.5314118033302029</v>
      </c>
      <c r="BM32" s="85">
        <v>1.4692587207833907</v>
      </c>
      <c r="BN32" s="82">
        <v>188804</v>
      </c>
      <c r="BO32" s="82">
        <v>154248.96721618585</v>
      </c>
      <c r="BP32" s="82">
        <v>27643938.036241107</v>
      </c>
      <c r="BQ32" s="83">
        <v>81.697933950650324</v>
      </c>
      <c r="BR32" s="84">
        <v>179.21635739380392</v>
      </c>
      <c r="BS32" s="84">
        <v>146.41606129235134</v>
      </c>
      <c r="BT32" s="83">
        <v>1.9893549582945818</v>
      </c>
      <c r="BU32" s="83">
        <v>3.3915225324871168</v>
      </c>
      <c r="BV32" s="85">
        <v>5.4483469124434087</v>
      </c>
      <c r="BW32" s="82">
        <v>209033</v>
      </c>
      <c r="BX32" s="82">
        <v>160844.17197452229</v>
      </c>
      <c r="BY32" s="82">
        <v>26479694.206050087</v>
      </c>
      <c r="BZ32" s="83">
        <v>76.946784466817334</v>
      </c>
      <c r="CA32" s="84">
        <v>164.62949127087097</v>
      </c>
      <c r="CB32" s="84">
        <v>126.67709981701496</v>
      </c>
      <c r="CC32" s="83">
        <v>-4.3044977288419286</v>
      </c>
      <c r="CD32" s="83">
        <v>-7.7271731801270365</v>
      </c>
      <c r="CE32" s="85">
        <v>-11.699054914926714</v>
      </c>
      <c r="CF32" s="82">
        <v>202800</v>
      </c>
      <c r="CG32" s="82">
        <v>165900.87768440708</v>
      </c>
      <c r="CH32" s="82">
        <v>29695673.476471633</v>
      </c>
      <c r="CI32" s="83">
        <v>81.805166511048867</v>
      </c>
      <c r="CJ32" s="84">
        <v>178.99648206178662</v>
      </c>
      <c r="CK32" s="84">
        <v>146.42837019956426</v>
      </c>
      <c r="CL32" s="83">
        <v>3.3264110409854397</v>
      </c>
      <c r="CM32" s="83">
        <v>5.8611352684046807</v>
      </c>
      <c r="CN32" s="85">
        <v>9.3825117600854249</v>
      </c>
      <c r="CO32" s="82">
        <v>209560</v>
      </c>
      <c r="CP32" s="82">
        <v>145498.42763772176</v>
      </c>
      <c r="CQ32" s="82">
        <v>22922689.176338825</v>
      </c>
      <c r="CR32" s="83">
        <v>69.430438842203543</v>
      </c>
      <c r="CS32" s="84">
        <v>157.54595804577556</v>
      </c>
      <c r="CT32" s="84">
        <v>109.38485004933587</v>
      </c>
      <c r="CU32" s="83">
        <v>-11.203229992997843</v>
      </c>
      <c r="CV32" s="83">
        <v>-13.174866056931437</v>
      </c>
      <c r="CW32" s="85">
        <v>-22.902085504301844</v>
      </c>
      <c r="CX32" s="82">
        <v>213390</v>
      </c>
      <c r="CY32" s="82">
        <v>152970.89978173882</v>
      </c>
      <c r="CZ32" s="82">
        <v>24869425.546668231</v>
      </c>
      <c r="DA32" s="83">
        <v>71.686067660967623</v>
      </c>
      <c r="DB32" s="84">
        <v>162.57618659596238</v>
      </c>
      <c r="DC32" s="84">
        <v>116.54447512380257</v>
      </c>
      <c r="DD32" s="83">
        <v>-7.0835709438439096</v>
      </c>
      <c r="DE32" s="83">
        <v>-6.9074404410638612</v>
      </c>
      <c r="DF32" s="85">
        <v>-13.501717940861248</v>
      </c>
      <c r="DG32" s="82">
        <v>608168</v>
      </c>
      <c r="DH32" s="82">
        <v>498082.12878949341</v>
      </c>
      <c r="DI32" s="82">
        <v>89243944.416637182</v>
      </c>
      <c r="DJ32" s="83">
        <v>81.898772837356361</v>
      </c>
      <c r="DK32" s="84">
        <v>179.17515858986928</v>
      </c>
      <c r="DL32" s="84">
        <v>146.74225611449003</v>
      </c>
      <c r="DM32" s="83">
        <v>2.1657180870722152</v>
      </c>
      <c r="DN32" s="83">
        <v>5.8648269600573819</v>
      </c>
      <c r="DO32" s="83">
        <v>3.6206948301704758</v>
      </c>
      <c r="DP32" s="83">
        <v>3.3824089949294684</v>
      </c>
      <c r="DQ32" s="85">
        <v>7.1255705327145771</v>
      </c>
      <c r="DR32" s="82">
        <v>614864</v>
      </c>
      <c r="DS32" s="82">
        <v>480283.32281116693</v>
      </c>
      <c r="DT32" s="82">
        <v>85853002.169160455</v>
      </c>
      <c r="DU32" s="83">
        <v>78.112122812714176</v>
      </c>
      <c r="DV32" s="84">
        <v>178.75491005319643</v>
      </c>
      <c r="DW32" s="84">
        <v>139.62925487450957</v>
      </c>
      <c r="DX32" s="83">
        <v>1.4260523012310733</v>
      </c>
      <c r="DY32" s="83">
        <v>3.3090881236245178</v>
      </c>
      <c r="DZ32" s="83">
        <v>1.8565603014902996</v>
      </c>
      <c r="EA32" s="83">
        <v>2.8761567153998402</v>
      </c>
      <c r="EB32" s="85">
        <v>4.7861146006769006</v>
      </c>
      <c r="EC32" s="82">
        <v>606870</v>
      </c>
      <c r="ED32" s="82">
        <v>460824.30029973772</v>
      </c>
      <c r="EE32" s="82">
        <v>76983159.817962229</v>
      </c>
      <c r="EF32" s="83">
        <v>75.934598892635606</v>
      </c>
      <c r="EG32" s="84">
        <v>167.055339242938</v>
      </c>
      <c r="EH32" s="84">
        <v>126.85280178285666</v>
      </c>
      <c r="EI32" s="83">
        <v>2.2441243366186505</v>
      </c>
      <c r="EJ32" s="83">
        <v>1.2955133541924531</v>
      </c>
      <c r="EK32" s="83">
        <v>-0.92779021638747916</v>
      </c>
      <c r="EL32" s="83">
        <v>-1.3057718423413174</v>
      </c>
      <c r="EM32" s="85">
        <v>-2.2214472353272114</v>
      </c>
      <c r="EN32" s="82">
        <v>625750</v>
      </c>
      <c r="EO32" s="82">
        <v>464370.20510386769</v>
      </c>
      <c r="EP32" s="82">
        <v>77487788.199478686</v>
      </c>
      <c r="EQ32" s="83">
        <v>74.210180599898948</v>
      </c>
      <c r="ER32" s="84">
        <v>166.86640819719833</v>
      </c>
      <c r="ES32" s="84">
        <v>123.83186288370545</v>
      </c>
      <c r="ET32" s="83">
        <v>4.3614148789440943</v>
      </c>
      <c r="EU32" s="83">
        <v>-0.92670238662987159</v>
      </c>
      <c r="EV32" s="83">
        <v>-5.0671191759023326</v>
      </c>
      <c r="EW32" s="83">
        <v>-4.7057770520494602</v>
      </c>
      <c r="EX32" s="85">
        <v>-9.534448896572183</v>
      </c>
      <c r="EY32" s="82">
        <v>2455652</v>
      </c>
      <c r="EZ32" s="82">
        <v>1903559.9570042656</v>
      </c>
      <c r="FA32" s="82">
        <v>329567894.60323852</v>
      </c>
      <c r="FB32" s="83">
        <v>77.517496656866115</v>
      </c>
      <c r="FC32" s="84">
        <v>173.13239511609459</v>
      </c>
      <c r="FD32" s="84">
        <v>134.20789859607083</v>
      </c>
      <c r="FE32" s="83">
        <v>2.5476855849971853</v>
      </c>
      <c r="FF32" s="83">
        <v>2.3951913974824657</v>
      </c>
      <c r="FG32" s="83">
        <v>-0.14870563547562871</v>
      </c>
      <c r="FH32" s="83">
        <v>0.14259744038265518</v>
      </c>
      <c r="FI32" s="85">
        <v>-6.320245522866549E-3</v>
      </c>
      <c r="FK32" s="86">
        <v>68</v>
      </c>
      <c r="FL32" s="87">
        <v>44</v>
      </c>
      <c r="FM32" s="82">
        <v>7113</v>
      </c>
      <c r="FN32" s="87">
        <v>5498</v>
      </c>
    </row>
    <row r="33" spans="2:170" x14ac:dyDescent="0.2">
      <c r="B33" s="68" t="s">
        <v>94</v>
      </c>
      <c r="K33" s="69"/>
      <c r="T33" s="69"/>
      <c r="AC33" s="69"/>
      <c r="AL33" s="69"/>
      <c r="AU33" s="69"/>
      <c r="BD33" s="69"/>
      <c r="BM33" s="69"/>
      <c r="BV33" s="69"/>
      <c r="CE33" s="69"/>
      <c r="CN33" s="69"/>
      <c r="CW33" s="69"/>
      <c r="DF33" s="69"/>
      <c r="DQ33" s="69"/>
      <c r="EB33" s="69"/>
      <c r="EM33" s="69"/>
      <c r="EX33" s="69"/>
      <c r="FI33" s="69"/>
      <c r="FK33" s="70"/>
      <c r="FL33" s="71"/>
      <c r="FN33" s="71"/>
    </row>
    <row r="34" spans="2:170" x14ac:dyDescent="0.2">
      <c r="B34" s="72" t="s">
        <v>86</v>
      </c>
      <c r="K34" s="69"/>
      <c r="T34" s="69"/>
      <c r="AC34" s="69"/>
      <c r="AL34" s="69"/>
      <c r="AU34" s="69"/>
      <c r="BD34" s="69"/>
      <c r="BM34" s="69"/>
      <c r="BV34" s="69"/>
      <c r="CE34" s="69"/>
      <c r="CN34" s="69"/>
      <c r="CW34" s="69"/>
      <c r="DF34" s="69"/>
      <c r="DQ34" s="69"/>
      <c r="EB34" s="69"/>
      <c r="EM34" s="69"/>
      <c r="EX34" s="69"/>
      <c r="FI34" s="69"/>
      <c r="FK34" s="70"/>
      <c r="FL34" s="71"/>
      <c r="FN34" s="71"/>
    </row>
    <row r="35" spans="2:170" x14ac:dyDescent="0.2">
      <c r="B35" s="73" t="s">
        <v>61</v>
      </c>
      <c r="C35" s="46">
        <v>409572</v>
      </c>
      <c r="D35" s="46">
        <v>322577.1882086168</v>
      </c>
      <c r="E35" s="46">
        <v>81712861.687180296</v>
      </c>
      <c r="F35" s="49">
        <v>78.759580295678603</v>
      </c>
      <c r="G35" s="50">
        <v>253.31258586808389</v>
      </c>
      <c r="H35" s="50">
        <v>199.50792946583334</v>
      </c>
      <c r="I35" s="49">
        <v>-9.2234282724857994</v>
      </c>
      <c r="J35" s="49">
        <v>-4.8768262875532322</v>
      </c>
      <c r="K35" s="69">
        <v>-13.650443985432826</v>
      </c>
      <c r="L35" s="46">
        <v>409572</v>
      </c>
      <c r="M35" s="46">
        <v>351419.00529100531</v>
      </c>
      <c r="N35" s="46">
        <v>98365363.371096969</v>
      </c>
      <c r="O35" s="49">
        <v>85.801520926968962</v>
      </c>
      <c r="P35" s="50">
        <v>279.90905981206663</v>
      </c>
      <c r="Q35" s="50">
        <v>240.16623053113241</v>
      </c>
      <c r="R35" s="49">
        <v>-1.2964434136881116</v>
      </c>
      <c r="S35" s="49">
        <v>-1.4465041453964242</v>
      </c>
      <c r="T35" s="69">
        <v>-2.7241944513628185</v>
      </c>
      <c r="U35" s="46">
        <v>399270</v>
      </c>
      <c r="V35" s="46">
        <v>338709.4113546653</v>
      </c>
      <c r="W35" s="46">
        <v>94883743.382529482</v>
      </c>
      <c r="X35" s="49">
        <v>84.832171551748274</v>
      </c>
      <c r="Y35" s="50">
        <v>280.13317670460583</v>
      </c>
      <c r="Z35" s="50">
        <v>237.64305703541334</v>
      </c>
      <c r="AA35" s="49">
        <v>1.849706605641203</v>
      </c>
      <c r="AB35" s="49">
        <v>-0.26238390853975418</v>
      </c>
      <c r="AC35" s="69">
        <v>1.5824693646130494</v>
      </c>
      <c r="AD35" s="46">
        <v>413788</v>
      </c>
      <c r="AE35" s="46">
        <v>356647.84140526975</v>
      </c>
      <c r="AF35" s="46">
        <v>117003992.88136718</v>
      </c>
      <c r="AG35" s="49">
        <v>86.190958028089199</v>
      </c>
      <c r="AH35" s="50">
        <v>328.06589385301226</v>
      </c>
      <c r="AI35" s="50">
        <v>282.76313687532547</v>
      </c>
      <c r="AJ35" s="49">
        <v>2.3424007619249698</v>
      </c>
      <c r="AK35" s="49">
        <v>0.96640413081097787</v>
      </c>
      <c r="AL35" s="69">
        <v>3.3314419504593387</v>
      </c>
      <c r="AM35" s="46">
        <v>402000</v>
      </c>
      <c r="AN35" s="46">
        <v>359527.86967001914</v>
      </c>
      <c r="AO35" s="46">
        <v>119180587.34583692</v>
      </c>
      <c r="AP35" s="49">
        <v>89.434793450253508</v>
      </c>
      <c r="AQ35" s="50">
        <v>331.49192983348667</v>
      </c>
      <c r="AR35" s="50">
        <v>296.4691227508381</v>
      </c>
      <c r="AS35" s="49">
        <v>1.2665488566478451</v>
      </c>
      <c r="AT35" s="49">
        <v>-1.6442270255928337</v>
      </c>
      <c r="AU35" s="69">
        <v>-0.39850310753832963</v>
      </c>
      <c r="AV35" s="46">
        <v>415431</v>
      </c>
      <c r="AW35" s="46">
        <v>347722.09109042556</v>
      </c>
      <c r="AX35" s="46">
        <v>122808062.91379964</v>
      </c>
      <c r="AY35" s="49">
        <v>83.701527110501033</v>
      </c>
      <c r="AZ35" s="50">
        <v>353.17877713401668</v>
      </c>
      <c r="BA35" s="50">
        <v>295.61602989136497</v>
      </c>
      <c r="BB35" s="49">
        <v>2.530445327243569</v>
      </c>
      <c r="BC35" s="49">
        <v>1.0836511172322938</v>
      </c>
      <c r="BD35" s="69">
        <v>3.6415176435354897</v>
      </c>
      <c r="BE35" s="46">
        <v>415307</v>
      </c>
      <c r="BF35" s="46">
        <v>345248.51826029219</v>
      </c>
      <c r="BG35" s="46">
        <v>103902100.0476587</v>
      </c>
      <c r="BH35" s="49">
        <v>83.130917191449257</v>
      </c>
      <c r="BI35" s="50">
        <v>300.94872114505097</v>
      </c>
      <c r="BJ35" s="50">
        <v>250.18143216381785</v>
      </c>
      <c r="BK35" s="49">
        <v>4.1841667014271708</v>
      </c>
      <c r="BL35" s="49">
        <v>-2.1178675738280481</v>
      </c>
      <c r="BM35" s="69">
        <v>1.9776840177946855</v>
      </c>
      <c r="BN35" s="46">
        <v>375116</v>
      </c>
      <c r="BO35" s="46">
        <v>337578.15753652056</v>
      </c>
      <c r="BP35" s="46">
        <v>116404010.83739097</v>
      </c>
      <c r="BQ35" s="49">
        <v>89.99300417378106</v>
      </c>
      <c r="BR35" s="50">
        <v>344.82091995184231</v>
      </c>
      <c r="BS35" s="50">
        <v>310.31470488433172</v>
      </c>
      <c r="BT35" s="49">
        <v>1.9197290672650138</v>
      </c>
      <c r="BU35" s="49">
        <v>-1.0003776373632918</v>
      </c>
      <c r="BV35" s="69">
        <v>0.90014688961484013</v>
      </c>
      <c r="BW35" s="46">
        <v>415307</v>
      </c>
      <c r="BX35" s="46">
        <v>364561.19223107572</v>
      </c>
      <c r="BY35" s="46">
        <v>115794555.32741886</v>
      </c>
      <c r="BZ35" s="49">
        <v>87.781133530394555</v>
      </c>
      <c r="CA35" s="50">
        <v>317.62721264643807</v>
      </c>
      <c r="CB35" s="50">
        <v>278.81676766204004</v>
      </c>
      <c r="CC35" s="49">
        <v>0.75885561501384569</v>
      </c>
      <c r="CD35" s="49">
        <v>-4.9563347923134051</v>
      </c>
      <c r="CE35" s="69">
        <v>-4.2350906021699144</v>
      </c>
      <c r="CF35" s="46">
        <v>401850</v>
      </c>
      <c r="CG35" s="46">
        <v>333524.1123520587</v>
      </c>
      <c r="CH35" s="46">
        <v>94188942.074965</v>
      </c>
      <c r="CI35" s="49">
        <v>82.997166194365732</v>
      </c>
      <c r="CJ35" s="50">
        <v>282.40519526678719</v>
      </c>
      <c r="CK35" s="50">
        <v>234.3883092570984</v>
      </c>
      <c r="CL35" s="49">
        <v>0.69202062790389551</v>
      </c>
      <c r="CM35" s="49">
        <v>-1.557798884150706</v>
      </c>
      <c r="CN35" s="69">
        <v>-0.87655854586639015</v>
      </c>
      <c r="CO35" s="46">
        <v>415245</v>
      </c>
      <c r="CP35" s="46">
        <v>344783.37014502415</v>
      </c>
      <c r="CQ35" s="46">
        <v>96736020.241500542</v>
      </c>
      <c r="CR35" s="49">
        <v>83.031311670224611</v>
      </c>
      <c r="CS35" s="50">
        <v>280.57043528755764</v>
      </c>
      <c r="CT35" s="50">
        <v>232.96131257811786</v>
      </c>
      <c r="CU35" s="49">
        <v>-0.90149017636226247</v>
      </c>
      <c r="CV35" s="49">
        <v>-2.3130848517153932</v>
      </c>
      <c r="CW35" s="69">
        <v>-3.1937227953685179</v>
      </c>
      <c r="CX35" s="46">
        <v>402870</v>
      </c>
      <c r="CY35" s="46">
        <v>316630.25587597932</v>
      </c>
      <c r="CZ35" s="46">
        <v>83724174.088310897</v>
      </c>
      <c r="DA35" s="49">
        <v>78.593654497971883</v>
      </c>
      <c r="DB35" s="50">
        <v>264.42253238460177</v>
      </c>
      <c r="DC35" s="50">
        <v>207.81933151714176</v>
      </c>
      <c r="DD35" s="49">
        <v>-3.010967645681526</v>
      </c>
      <c r="DE35" s="49">
        <v>-1.888283556125758</v>
      </c>
      <c r="DF35" s="69">
        <v>-4.8423955948736124</v>
      </c>
      <c r="DG35" s="46">
        <v>1218414</v>
      </c>
      <c r="DH35" s="46">
        <v>1012705.6048542873</v>
      </c>
      <c r="DI35" s="46">
        <v>274961968.44080675</v>
      </c>
      <c r="DJ35" s="49">
        <v>83.116707855809878</v>
      </c>
      <c r="DK35" s="50">
        <v>271.51224119113027</v>
      </c>
      <c r="DL35" s="50">
        <v>225.67203630359364</v>
      </c>
      <c r="DM35" s="49">
        <v>9.720469962745538</v>
      </c>
      <c r="DN35" s="49">
        <v>6.4373679277635842</v>
      </c>
      <c r="DO35" s="49">
        <v>-2.9922420457155328</v>
      </c>
      <c r="DP35" s="49">
        <v>-1.9741734386958578</v>
      </c>
      <c r="DQ35" s="69">
        <v>-4.9073434367233855</v>
      </c>
      <c r="DR35" s="46">
        <v>1231219</v>
      </c>
      <c r="DS35" s="46">
        <v>1063897.8021657143</v>
      </c>
      <c r="DT35" s="46">
        <v>358992643.14100373</v>
      </c>
      <c r="DU35" s="49">
        <v>86.410118928128497</v>
      </c>
      <c r="DV35" s="50">
        <v>337.43151119423641</v>
      </c>
      <c r="DW35" s="50">
        <v>291.57497012392088</v>
      </c>
      <c r="DX35" s="49">
        <v>3.7723079205233714</v>
      </c>
      <c r="DY35" s="49">
        <v>5.9051860768732007</v>
      </c>
      <c r="DZ35" s="49">
        <v>2.0553442426888564</v>
      </c>
      <c r="EA35" s="49">
        <v>0.11390065832334763</v>
      </c>
      <c r="EB35" s="69">
        <v>2.1715859516354379</v>
      </c>
      <c r="EC35" s="46">
        <v>1205730</v>
      </c>
      <c r="ED35" s="46">
        <v>1047387.8680278885</v>
      </c>
      <c r="EE35" s="46">
        <v>336100666.21246856</v>
      </c>
      <c r="EF35" s="49">
        <v>86.867529880478088</v>
      </c>
      <c r="EG35" s="50">
        <v>320.8941753787044</v>
      </c>
      <c r="EH35" s="50">
        <v>278.75284368180979</v>
      </c>
      <c r="EI35" s="49">
        <v>1.8705801840164247</v>
      </c>
      <c r="EJ35" s="49">
        <v>4.1547509919029215</v>
      </c>
      <c r="EK35" s="49">
        <v>2.2422281327547449</v>
      </c>
      <c r="EL35" s="49">
        <v>-2.7910043616495837</v>
      </c>
      <c r="EM35" s="69">
        <v>-0.61135691387815749</v>
      </c>
      <c r="EN35" s="46">
        <v>1219965</v>
      </c>
      <c r="EO35" s="46">
        <v>994937.73837306222</v>
      </c>
      <c r="EP35" s="46">
        <v>274649136.40477645</v>
      </c>
      <c r="EQ35" s="49">
        <v>81.554613318665872</v>
      </c>
      <c r="ER35" s="50">
        <v>276.04655629395165</v>
      </c>
      <c r="ES35" s="50">
        <v>225.12870156502558</v>
      </c>
      <c r="ET35" s="49">
        <v>1.6349534298615391</v>
      </c>
      <c r="EU35" s="49">
        <v>0.55610691163958148</v>
      </c>
      <c r="EV35" s="49">
        <v>-1.0614916244995101</v>
      </c>
      <c r="EW35" s="49">
        <v>-1.8869518189406995</v>
      </c>
      <c r="EX35" s="69">
        <v>-2.928413607923813</v>
      </c>
      <c r="EY35" s="46">
        <v>4875328</v>
      </c>
      <c r="EZ35" s="46">
        <v>4118929.0134209525</v>
      </c>
      <c r="FA35" s="46">
        <v>1244704414.1990554</v>
      </c>
      <c r="FB35" s="49">
        <v>84.485167221999262</v>
      </c>
      <c r="FC35" s="50">
        <v>302.19127597085571</v>
      </c>
      <c r="FD35" s="50">
        <v>255.30680483427074</v>
      </c>
      <c r="FE35" s="49">
        <v>4.1544689515587185</v>
      </c>
      <c r="FF35" s="49">
        <v>4.248302780426207</v>
      </c>
      <c r="FG35" s="49">
        <v>9.0091025197515856E-2</v>
      </c>
      <c r="FH35" s="49">
        <v>-1.5246511032729488</v>
      </c>
      <c r="FI35" s="69">
        <v>-1.4359336518850567</v>
      </c>
      <c r="FK35" s="70">
        <v>90</v>
      </c>
      <c r="FL35" s="71">
        <v>53</v>
      </c>
      <c r="FM35" s="46">
        <v>13429</v>
      </c>
      <c r="FN35" s="71">
        <v>11998</v>
      </c>
    </row>
    <row r="36" spans="2:170" x14ac:dyDescent="0.2">
      <c r="B36" s="73" t="s">
        <v>62</v>
      </c>
      <c r="C36" s="46">
        <v>11284</v>
      </c>
      <c r="D36" s="46">
        <v>3285.2151898734178</v>
      </c>
      <c r="E36" s="46">
        <v>849541.75635443034</v>
      </c>
      <c r="F36" s="49">
        <v>29.11392405063291</v>
      </c>
      <c r="G36" s="50">
        <v>258.59546704067321</v>
      </c>
      <c r="H36" s="50">
        <v>75.287287872601055</v>
      </c>
      <c r="K36" s="69"/>
      <c r="L36" s="46">
        <v>11284</v>
      </c>
      <c r="M36" s="46">
        <v>6151.1392405063289</v>
      </c>
      <c r="N36" s="46">
        <v>1488011.2766967043</v>
      </c>
      <c r="O36" s="49">
        <v>54.512045732952224</v>
      </c>
      <c r="P36" s="50">
        <v>241.90824146816405</v>
      </c>
      <c r="Q36" s="50">
        <v>131.8691312209061</v>
      </c>
      <c r="T36" s="69"/>
      <c r="U36" s="46">
        <v>10920</v>
      </c>
      <c r="V36" s="46">
        <v>6174.1772151898731</v>
      </c>
      <c r="W36" s="46">
        <v>1623491.0409093671</v>
      </c>
      <c r="X36" s="49">
        <v>56.540084388185655</v>
      </c>
      <c r="Y36" s="50">
        <v>262.94856534328358</v>
      </c>
      <c r="Z36" s="50">
        <v>148.67134074261602</v>
      </c>
      <c r="AC36" s="69"/>
      <c r="AD36" s="46">
        <v>10912</v>
      </c>
      <c r="AE36" s="46">
        <v>7178.1265822784808</v>
      </c>
      <c r="AF36" s="46">
        <v>1984769.0489194936</v>
      </c>
      <c r="AG36" s="49">
        <v>65.78195181706819</v>
      </c>
      <c r="AH36" s="50">
        <v>276.5023751210428</v>
      </c>
      <c r="AI36" s="50">
        <v>181.88865917517353</v>
      </c>
      <c r="AL36" s="69"/>
      <c r="AM36" s="46">
        <v>10560</v>
      </c>
      <c r="AN36" s="46">
        <v>7342.9873417721519</v>
      </c>
      <c r="AO36" s="46">
        <v>2232168.9531301265</v>
      </c>
      <c r="AP36" s="49">
        <v>69.53586497890295</v>
      </c>
      <c r="AQ36" s="50">
        <v>303.98649067961168</v>
      </c>
      <c r="AR36" s="50">
        <v>211.37963571308018</v>
      </c>
      <c r="AU36" s="69"/>
      <c r="AV36" s="46">
        <v>10912</v>
      </c>
      <c r="AW36" s="46">
        <v>6166.6835443037971</v>
      </c>
      <c r="AX36" s="46">
        <v>2045197.6057518942</v>
      </c>
      <c r="AY36" s="49">
        <v>56.512862392813396</v>
      </c>
      <c r="AZ36" s="50">
        <v>331.65275809248482</v>
      </c>
      <c r="BA36" s="50">
        <v>187.42646680277625</v>
      </c>
      <c r="BD36" s="69"/>
      <c r="BE36" s="46">
        <v>10912</v>
      </c>
      <c r="BF36" s="46">
        <v>6099.8481012658231</v>
      </c>
      <c r="BG36" s="46">
        <v>1668765.627949367</v>
      </c>
      <c r="BH36" s="49">
        <v>55.900367496937527</v>
      </c>
      <c r="BI36" s="50">
        <v>273.57494813732654</v>
      </c>
      <c r="BJ36" s="50">
        <v>152.92940138832176</v>
      </c>
      <c r="BM36" s="69"/>
      <c r="BN36" s="46">
        <v>9856</v>
      </c>
      <c r="BO36" s="46">
        <v>6821.6708860759491</v>
      </c>
      <c r="BP36" s="46">
        <v>2111416.6580253164</v>
      </c>
      <c r="BQ36" s="49">
        <v>69.213381555153703</v>
      </c>
      <c r="BR36" s="50">
        <v>309.51605453951663</v>
      </c>
      <c r="BS36" s="50">
        <v>214.22652780289332</v>
      </c>
      <c r="BV36" s="69"/>
      <c r="BW36" s="46">
        <v>10912</v>
      </c>
      <c r="BX36" s="46">
        <v>7325.164556962025</v>
      </c>
      <c r="BY36" s="46">
        <v>2136288.8540678527</v>
      </c>
      <c r="BZ36" s="49">
        <v>67.129440587995106</v>
      </c>
      <c r="CA36" s="50">
        <v>291.63697790754321</v>
      </c>
      <c r="CB36" s="50">
        <v>195.77427181706861</v>
      </c>
      <c r="CE36" s="69"/>
      <c r="CF36" s="46">
        <v>10560</v>
      </c>
      <c r="CG36" s="46">
        <v>6536.506329113924</v>
      </c>
      <c r="CH36" s="46">
        <v>1774854.978483038</v>
      </c>
      <c r="CI36" s="49">
        <v>61.898734177215189</v>
      </c>
      <c r="CJ36" s="50">
        <v>271.52960451942738</v>
      </c>
      <c r="CK36" s="50">
        <v>168.07338811392404</v>
      </c>
      <c r="CN36" s="69"/>
      <c r="CO36" s="46">
        <v>10912</v>
      </c>
      <c r="CP36" s="46">
        <v>6696.9113924050635</v>
      </c>
      <c r="CQ36" s="46">
        <v>1795083.4582359449</v>
      </c>
      <c r="CR36" s="49">
        <v>61.371988566761942</v>
      </c>
      <c r="CS36" s="50">
        <v>268.0464699401191</v>
      </c>
      <c r="CT36" s="50">
        <v>164.50544888525889</v>
      </c>
      <c r="CW36" s="69"/>
      <c r="CX36" s="46">
        <v>10920</v>
      </c>
      <c r="CY36" s="46">
        <v>5994.4810126582279</v>
      </c>
      <c r="CZ36" s="46">
        <v>1558708.288721008</v>
      </c>
      <c r="DA36" s="49">
        <v>54.894514767932492</v>
      </c>
      <c r="DB36" s="50">
        <v>260.02389288239738</v>
      </c>
      <c r="DC36" s="50">
        <v>142.7388542784806</v>
      </c>
      <c r="DF36" s="69"/>
      <c r="DG36" s="46">
        <v>33488</v>
      </c>
      <c r="DH36" s="46">
        <v>15610.531645569621</v>
      </c>
      <c r="DI36" s="46">
        <v>3961044.0739605017</v>
      </c>
      <c r="DJ36" s="49">
        <v>46.615299944964228</v>
      </c>
      <c r="DK36" s="50">
        <v>253.74177919716618</v>
      </c>
      <c r="DL36" s="50">
        <v>118.28249145844785</v>
      </c>
      <c r="DQ36" s="69"/>
      <c r="DR36" s="46">
        <v>32384</v>
      </c>
      <c r="DS36" s="46">
        <v>20687.797468354431</v>
      </c>
      <c r="DT36" s="46">
        <v>6262135.6078015147</v>
      </c>
      <c r="DU36" s="49">
        <v>63.882773802971933</v>
      </c>
      <c r="DV36" s="50">
        <v>302.69706658625864</v>
      </c>
      <c r="DW36" s="50">
        <v>193.37128235553095</v>
      </c>
      <c r="EB36" s="69"/>
      <c r="EC36" s="46">
        <v>31680</v>
      </c>
      <c r="ED36" s="46">
        <v>20246.683544303796</v>
      </c>
      <c r="EE36" s="46">
        <v>5916471.140042536</v>
      </c>
      <c r="EF36" s="49">
        <v>63.909985935302394</v>
      </c>
      <c r="EG36" s="50">
        <v>292.21927270686643</v>
      </c>
      <c r="EH36" s="50">
        <v>186.75729608720127</v>
      </c>
      <c r="EM36" s="69"/>
      <c r="EN36" s="46">
        <v>32392</v>
      </c>
      <c r="EO36" s="46">
        <v>19227.898734177215</v>
      </c>
      <c r="EP36" s="46">
        <v>5128646.7254399909</v>
      </c>
      <c r="EQ36" s="49">
        <v>59.360023259376433</v>
      </c>
      <c r="ER36" s="50">
        <v>266.72944331269656</v>
      </c>
      <c r="ES36" s="50">
        <v>158.33065959002195</v>
      </c>
      <c r="EX36" s="69"/>
      <c r="EY36" s="46">
        <v>129944</v>
      </c>
      <c r="EZ36" s="46">
        <v>75772.911392405062</v>
      </c>
      <c r="FA36" s="46">
        <v>21268297.547244545</v>
      </c>
      <c r="FB36" s="49">
        <v>58.311973921385416</v>
      </c>
      <c r="FC36" s="50">
        <v>280.68470851149488</v>
      </c>
      <c r="FD36" s="50">
        <v>163.67279402853956</v>
      </c>
      <c r="FI36" s="69"/>
      <c r="FK36" s="70">
        <v>24</v>
      </c>
      <c r="FL36" s="71">
        <v>4</v>
      </c>
      <c r="FM36" s="46">
        <v>364</v>
      </c>
      <c r="FN36" s="71">
        <v>79</v>
      </c>
    </row>
    <row r="37" spans="2:170" x14ac:dyDescent="0.2">
      <c r="B37" s="73" t="s">
        <v>63</v>
      </c>
      <c r="C37" s="46">
        <v>175460</v>
      </c>
      <c r="D37" s="46">
        <v>153379.65447528029</v>
      </c>
      <c r="E37" s="46">
        <v>34768167.518107995</v>
      </c>
      <c r="F37" s="49">
        <v>87.415738330833392</v>
      </c>
      <c r="G37" s="50">
        <v>226.68043970402522</v>
      </c>
      <c r="H37" s="50">
        <v>198.15438001885326</v>
      </c>
      <c r="I37" s="49">
        <v>4.7194411282650028</v>
      </c>
      <c r="J37" s="49">
        <v>-6.4931727475323271</v>
      </c>
      <c r="K37" s="69">
        <v>-2.0801730844436599</v>
      </c>
      <c r="L37" s="46">
        <v>175460</v>
      </c>
      <c r="M37" s="46">
        <v>152322.76052196286</v>
      </c>
      <c r="N37" s="46">
        <v>36961075.034535125</v>
      </c>
      <c r="O37" s="49">
        <v>86.81338226488252</v>
      </c>
      <c r="P37" s="50">
        <v>242.64971897752494</v>
      </c>
      <c r="Q37" s="50">
        <v>210.6524281006219</v>
      </c>
      <c r="R37" s="49">
        <v>2.4542499545273269</v>
      </c>
      <c r="S37" s="49">
        <v>-1.8921195790781686</v>
      </c>
      <c r="T37" s="69">
        <v>0.51569303154002988</v>
      </c>
      <c r="U37" s="46">
        <v>169800</v>
      </c>
      <c r="V37" s="46">
        <v>145132.55283955156</v>
      </c>
      <c r="W37" s="46">
        <v>35054178.952970847</v>
      </c>
      <c r="X37" s="49">
        <v>85.472645959688776</v>
      </c>
      <c r="Y37" s="50">
        <v>241.53215985750842</v>
      </c>
      <c r="Z37" s="50">
        <v>206.44392787379772</v>
      </c>
      <c r="AA37" s="49">
        <v>-0.49970916421897743</v>
      </c>
      <c r="AB37" s="49">
        <v>-0.97345802044891139</v>
      </c>
      <c r="AC37" s="69">
        <v>-1.4683027257298811</v>
      </c>
      <c r="AD37" s="46">
        <v>175460</v>
      </c>
      <c r="AE37" s="46">
        <v>150185.62211981567</v>
      </c>
      <c r="AF37" s="46">
        <v>40026395.855725266</v>
      </c>
      <c r="AG37" s="49">
        <v>85.595361974134093</v>
      </c>
      <c r="AH37" s="50">
        <v>266.51283452282041</v>
      </c>
      <c r="AI37" s="50">
        <v>228.1226254173331</v>
      </c>
      <c r="AJ37" s="49">
        <v>0.37052051240473488</v>
      </c>
      <c r="AK37" s="49">
        <v>-0.51060093684542074</v>
      </c>
      <c r="AL37" s="69">
        <v>-0.14197230564822888</v>
      </c>
      <c r="AM37" s="46">
        <v>169800</v>
      </c>
      <c r="AN37" s="46">
        <v>151737.03594470047</v>
      </c>
      <c r="AO37" s="46">
        <v>41399260.855518594</v>
      </c>
      <c r="AP37" s="49">
        <v>89.362211981566816</v>
      </c>
      <c r="AQ37" s="50">
        <v>272.83557107709868</v>
      </c>
      <c r="AR37" s="50">
        <v>243.81190138703533</v>
      </c>
      <c r="AS37" s="49">
        <v>0.19934852199064343</v>
      </c>
      <c r="AT37" s="49">
        <v>-5.1846117675946521</v>
      </c>
      <c r="AU37" s="69">
        <v>-4.9955986925336617</v>
      </c>
      <c r="AV37" s="46">
        <v>175460</v>
      </c>
      <c r="AW37" s="46">
        <v>153282.18986175116</v>
      </c>
      <c r="AX37" s="46">
        <v>42405124.296627395</v>
      </c>
      <c r="AY37" s="49">
        <v>87.360190277984245</v>
      </c>
      <c r="AZ37" s="50">
        <v>276.64743265263621</v>
      </c>
      <c r="BA37" s="50">
        <v>241.6797235645013</v>
      </c>
      <c r="BB37" s="49">
        <v>-0.83378643192993807</v>
      </c>
      <c r="BC37" s="49">
        <v>-4.09625084951145</v>
      </c>
      <c r="BD37" s="69">
        <v>-4.8958832976403466</v>
      </c>
      <c r="BE37" s="46">
        <v>175460</v>
      </c>
      <c r="BF37" s="46">
        <v>153034.02038924932</v>
      </c>
      <c r="BG37" s="46">
        <v>35734905.415236332</v>
      </c>
      <c r="BH37" s="49">
        <v>87.218750934258125</v>
      </c>
      <c r="BI37" s="50">
        <v>233.50955117262748</v>
      </c>
      <c r="BJ37" s="50">
        <v>203.664113844958</v>
      </c>
      <c r="BK37" s="49">
        <v>-1.4733783253940691</v>
      </c>
      <c r="BL37" s="49">
        <v>-6.5916919079735576</v>
      </c>
      <c r="BM37" s="69">
        <v>-7.9679496735187891</v>
      </c>
      <c r="BN37" s="46">
        <v>158312</v>
      </c>
      <c r="BO37" s="46">
        <v>139346.07719428465</v>
      </c>
      <c r="BP37" s="46">
        <v>39155068.199417338</v>
      </c>
      <c r="BQ37" s="49">
        <v>88.019908278768924</v>
      </c>
      <c r="BR37" s="50">
        <v>280.99153551933142</v>
      </c>
      <c r="BS37" s="50">
        <v>247.32849183521992</v>
      </c>
      <c r="BT37" s="49">
        <v>-2.8314004344387818</v>
      </c>
      <c r="BU37" s="49">
        <v>-7.921861161158394</v>
      </c>
      <c r="BV37" s="69">
        <v>-10.5289619842645</v>
      </c>
      <c r="BW37" s="46">
        <v>175336</v>
      </c>
      <c r="BX37" s="46">
        <v>150682.87597186226</v>
      </c>
      <c r="BY37" s="46">
        <v>37931678.601632342</v>
      </c>
      <c r="BZ37" s="49">
        <v>85.939496721644318</v>
      </c>
      <c r="CA37" s="50">
        <v>251.73184648211458</v>
      </c>
      <c r="CB37" s="50">
        <v>216.33708195483155</v>
      </c>
      <c r="CC37" s="49">
        <v>-3.4481859321724477</v>
      </c>
      <c r="CD37" s="49">
        <v>-11.880377041309305</v>
      </c>
      <c r="CE37" s="69">
        <v>-14.91890548365428</v>
      </c>
      <c r="CF37" s="46">
        <v>170940</v>
      </c>
      <c r="CG37" s="46">
        <v>145277.02020573107</v>
      </c>
      <c r="CH37" s="46">
        <v>33856808.264660209</v>
      </c>
      <c r="CI37" s="49">
        <v>84.987141807494496</v>
      </c>
      <c r="CJ37" s="50">
        <v>233.04999109091432</v>
      </c>
      <c r="CK37" s="50">
        <v>198.06252641078862</v>
      </c>
      <c r="CL37" s="49">
        <v>-2.4541911517962132</v>
      </c>
      <c r="CM37" s="49">
        <v>-2.9052890839694379</v>
      </c>
      <c r="CN37" s="69">
        <v>-5.288178888132772</v>
      </c>
      <c r="CO37" s="46">
        <v>176638</v>
      </c>
      <c r="CP37" s="46">
        <v>146286.90827740493</v>
      </c>
      <c r="CQ37" s="46">
        <v>32900080.376197513</v>
      </c>
      <c r="CR37" s="49">
        <v>82.817348632460124</v>
      </c>
      <c r="CS37" s="50">
        <v>224.90105754240736</v>
      </c>
      <c r="CT37" s="50">
        <v>186.25709290298528</v>
      </c>
      <c r="CU37" s="49">
        <v>-2.2191090808569833</v>
      </c>
      <c r="CV37" s="49">
        <v>-2.8417369984280683</v>
      </c>
      <c r="CW37" s="69">
        <v>-4.9977848354988614</v>
      </c>
      <c r="CX37" s="46">
        <v>170940</v>
      </c>
      <c r="CY37" s="46">
        <v>141470.58985831469</v>
      </c>
      <c r="CZ37" s="46">
        <v>31262053.615722429</v>
      </c>
      <c r="DA37" s="49">
        <v>82.760377827491922</v>
      </c>
      <c r="DB37" s="50">
        <v>220.97917063208638</v>
      </c>
      <c r="DC37" s="50">
        <v>182.88319653517274</v>
      </c>
      <c r="DD37" s="49">
        <v>-3.0996372396618175</v>
      </c>
      <c r="DE37" s="49">
        <v>-2.8446582282091599</v>
      </c>
      <c r="DF37" s="69">
        <v>-5.8561213820883022</v>
      </c>
      <c r="DG37" s="46">
        <v>520720</v>
      </c>
      <c r="DH37" s="46">
        <v>450834.96783679473</v>
      </c>
      <c r="DI37" s="46">
        <v>106783421.50561397</v>
      </c>
      <c r="DJ37" s="49">
        <v>86.579153448454974</v>
      </c>
      <c r="DK37" s="50">
        <v>236.85700782701994</v>
      </c>
      <c r="DL37" s="50">
        <v>205.0687922599746</v>
      </c>
      <c r="DM37" s="49">
        <v>1.9085343896290961</v>
      </c>
      <c r="DN37" s="49">
        <v>4.1806379606714144</v>
      </c>
      <c r="DO37" s="49">
        <v>2.2295518080510659</v>
      </c>
      <c r="DP37" s="49">
        <v>-3.1525860146311362</v>
      </c>
      <c r="DQ37" s="69">
        <v>-0.99332274506964346</v>
      </c>
      <c r="DR37" s="46">
        <v>520720</v>
      </c>
      <c r="DS37" s="46">
        <v>455204.84792626731</v>
      </c>
      <c r="DT37" s="46">
        <v>123830781.00787127</v>
      </c>
      <c r="DU37" s="49">
        <v>87.418353035463838</v>
      </c>
      <c r="DV37" s="50">
        <v>272.03308921685516</v>
      </c>
      <c r="DW37" s="50">
        <v>237.80684630486877</v>
      </c>
      <c r="DX37" s="49">
        <v>2.8977030210095327</v>
      </c>
      <c r="DY37" s="49">
        <v>2.8121868865275186</v>
      </c>
      <c r="DZ37" s="49">
        <v>-8.3107913948820986E-2</v>
      </c>
      <c r="EA37" s="49">
        <v>-3.3310316046832966</v>
      </c>
      <c r="EB37" s="69">
        <v>-3.4113711677524892</v>
      </c>
      <c r="EC37" s="46">
        <v>509108</v>
      </c>
      <c r="ED37" s="46">
        <v>443062.97355539625</v>
      </c>
      <c r="EE37" s="46">
        <v>112821652.216286</v>
      </c>
      <c r="EF37" s="49">
        <v>87.027305317417174</v>
      </c>
      <c r="EG37" s="50">
        <v>254.64021809572381</v>
      </c>
      <c r="EH37" s="50">
        <v>221.60652006310255</v>
      </c>
      <c r="EI37" s="49">
        <v>3.3574923361146638</v>
      </c>
      <c r="EJ37" s="49">
        <v>0.69125982279703579</v>
      </c>
      <c r="EK37" s="49">
        <v>-2.5796219055384397</v>
      </c>
      <c r="EL37" s="49">
        <v>-8.9405141665692121</v>
      </c>
      <c r="EM37" s="69">
        <v>-11.289504610199065</v>
      </c>
      <c r="EN37" s="46">
        <v>518518</v>
      </c>
      <c r="EO37" s="46">
        <v>433034.51834145072</v>
      </c>
      <c r="EP37" s="46">
        <v>98018942.256580144</v>
      </c>
      <c r="EQ37" s="49">
        <v>83.513883479734687</v>
      </c>
      <c r="ER37" s="50">
        <v>226.35364642984774</v>
      </c>
      <c r="ES37" s="50">
        <v>189.03672053155367</v>
      </c>
      <c r="ET37" s="49">
        <v>0.76685089744486679</v>
      </c>
      <c r="EU37" s="49">
        <v>-1.8398698828512206</v>
      </c>
      <c r="EV37" s="49">
        <v>-2.586883242931814</v>
      </c>
      <c r="EW37" s="49">
        <v>-2.8590200112869075</v>
      </c>
      <c r="EX37" s="69">
        <v>-5.3719437446346729</v>
      </c>
      <c r="EY37" s="46">
        <v>2069066</v>
      </c>
      <c r="EZ37" s="46">
        <v>1782137.3076599089</v>
      </c>
      <c r="FA37" s="46">
        <v>441454796.98635137</v>
      </c>
      <c r="FB37" s="49">
        <v>86.132453370743562</v>
      </c>
      <c r="FC37" s="50">
        <v>247.71087788180441</v>
      </c>
      <c r="FD37" s="50">
        <v>213.35945638580469</v>
      </c>
      <c r="FE37" s="49">
        <v>2.2181975193734109</v>
      </c>
      <c r="FF37" s="49">
        <v>1.4497652808836177</v>
      </c>
      <c r="FG37" s="49">
        <v>-0.75175678806520974</v>
      </c>
      <c r="FH37" s="49">
        <v>-4.6301263745148171</v>
      </c>
      <c r="FI37" s="69">
        <v>-5.3470758732636137</v>
      </c>
      <c r="FK37" s="70">
        <v>44</v>
      </c>
      <c r="FL37" s="71">
        <v>31</v>
      </c>
      <c r="FM37" s="46">
        <v>5698</v>
      </c>
      <c r="FN37" s="71">
        <v>5364</v>
      </c>
    </row>
    <row r="38" spans="2:170" x14ac:dyDescent="0.2">
      <c r="B38" s="73" t="s">
        <v>64</v>
      </c>
      <c r="K38" s="69"/>
      <c r="T38" s="69"/>
      <c r="AC38" s="69"/>
      <c r="AL38" s="69"/>
      <c r="AU38" s="69"/>
      <c r="BD38" s="69"/>
      <c r="BM38" s="69"/>
      <c r="BV38" s="69"/>
      <c r="CE38" s="69"/>
      <c r="CN38" s="69"/>
      <c r="CW38" s="69"/>
      <c r="DF38" s="69"/>
      <c r="DQ38" s="69"/>
      <c r="EB38" s="69"/>
      <c r="EM38" s="69"/>
      <c r="EX38" s="69"/>
      <c r="FI38" s="69"/>
      <c r="FK38" s="70">
        <v>4</v>
      </c>
      <c r="FL38" s="71">
        <v>1</v>
      </c>
      <c r="FM38" s="46">
        <v>111</v>
      </c>
      <c r="FN38" s="71">
        <v>35</v>
      </c>
    </row>
    <row r="39" spans="2:170" x14ac:dyDescent="0.2">
      <c r="B39" s="74" t="s">
        <v>87</v>
      </c>
      <c r="C39" s="75">
        <v>599757</v>
      </c>
      <c r="D39" s="75">
        <v>486796.09145573247</v>
      </c>
      <c r="E39" s="75">
        <v>118892294.56547232</v>
      </c>
      <c r="F39" s="76">
        <v>81.165553958641993</v>
      </c>
      <c r="G39" s="77">
        <v>244.23428341409348</v>
      </c>
      <c r="H39" s="77">
        <v>198.23410908996865</v>
      </c>
      <c r="I39" s="76">
        <v>-5.0403517913506226</v>
      </c>
      <c r="J39" s="76">
        <v>-5.5352629326693688</v>
      </c>
      <c r="K39" s="78">
        <v>-10.296617999637224</v>
      </c>
      <c r="L39" s="75">
        <v>599757</v>
      </c>
      <c r="M39" s="75">
        <v>514981.19814454246</v>
      </c>
      <c r="N39" s="75">
        <v>137989109.02296907</v>
      </c>
      <c r="O39" s="76">
        <v>85.864975005634349</v>
      </c>
      <c r="P39" s="77">
        <v>267.94979995413144</v>
      </c>
      <c r="Q39" s="77">
        <v>230.07502875826219</v>
      </c>
      <c r="R39" s="76">
        <v>-0.16858309122024323</v>
      </c>
      <c r="S39" s="76">
        <v>-1.5169982193441525</v>
      </c>
      <c r="T39" s="78">
        <v>-1.6830239080724694</v>
      </c>
      <c r="U39" s="75">
        <v>583320</v>
      </c>
      <c r="V39" s="75">
        <v>494569.30844118656</v>
      </c>
      <c r="W39" s="75">
        <v>132499781.56110531</v>
      </c>
      <c r="X39" s="76">
        <v>84.785247967014087</v>
      </c>
      <c r="Y39" s="77">
        <v>267.90943008316896</v>
      </c>
      <c r="Z39" s="77">
        <v>227.14767462302905</v>
      </c>
      <c r="AA39" s="76">
        <v>0.92871179942804216</v>
      </c>
      <c r="AB39" s="76">
        <v>-0.23646238139909426</v>
      </c>
      <c r="AC39" s="78">
        <v>0.69005336399168604</v>
      </c>
      <c r="AD39" s="75">
        <v>603601</v>
      </c>
      <c r="AE39" s="75">
        <v>518126.27060706529</v>
      </c>
      <c r="AF39" s="75">
        <v>159948772.51467308</v>
      </c>
      <c r="AG39" s="76">
        <v>85.839200168168261</v>
      </c>
      <c r="AH39" s="77">
        <v>308.70616216249425</v>
      </c>
      <c r="AI39" s="77">
        <v>264.99090047013351</v>
      </c>
      <c r="AJ39" s="76">
        <v>1.6604195135545963</v>
      </c>
      <c r="AK39" s="76">
        <v>0.64829258930496259</v>
      </c>
      <c r="AL39" s="78">
        <v>2.3194764795173066</v>
      </c>
      <c r="AM39" s="75">
        <v>585690</v>
      </c>
      <c r="AN39" s="75">
        <v>522500.81593625498</v>
      </c>
      <c r="AO39" s="75">
        <v>163616674.0682756</v>
      </c>
      <c r="AP39" s="76">
        <v>89.211155378486055</v>
      </c>
      <c r="AQ39" s="77">
        <v>313.14147093740962</v>
      </c>
      <c r="AR39" s="77">
        <v>279.35712419244925</v>
      </c>
      <c r="AS39" s="76">
        <v>0.83116093645553357</v>
      </c>
      <c r="AT39" s="76">
        <v>-2.5834737627781656</v>
      </c>
      <c r="AU39" s="78">
        <v>-1.7737856510424219</v>
      </c>
      <c r="AV39" s="75">
        <v>605244</v>
      </c>
      <c r="AW39" s="75">
        <v>512346.3834727676</v>
      </c>
      <c r="AX39" s="75">
        <v>168339687.18269444</v>
      </c>
      <c r="AY39" s="76">
        <v>84.651212316481889</v>
      </c>
      <c r="AZ39" s="77">
        <v>328.56616658765205</v>
      </c>
      <c r="BA39" s="77">
        <v>278.13524327823887</v>
      </c>
      <c r="BB39" s="76">
        <v>1.3188393468875974</v>
      </c>
      <c r="BC39" s="76">
        <v>-0.29379587241804872</v>
      </c>
      <c r="BD39" s="78">
        <v>1.0211687789045678</v>
      </c>
      <c r="BE39" s="75">
        <v>605120</v>
      </c>
      <c r="BF39" s="75">
        <v>509778.08053767728</v>
      </c>
      <c r="BG39" s="75">
        <v>142407362.90090561</v>
      </c>
      <c r="BH39" s="76">
        <v>84.244130178754176</v>
      </c>
      <c r="BI39" s="77">
        <v>279.35167936350769</v>
      </c>
      <c r="BJ39" s="77">
        <v>235.33739241952938</v>
      </c>
      <c r="BK39" s="76">
        <v>2.2998705754290785</v>
      </c>
      <c r="BL39" s="76">
        <v>-3.2103037453632788</v>
      </c>
      <c r="BM39" s="78">
        <v>-0.98426600115570784</v>
      </c>
      <c r="BN39" s="75">
        <v>546392</v>
      </c>
      <c r="BO39" s="75">
        <v>487240.70867756824</v>
      </c>
      <c r="BP39" s="75">
        <v>158474252.11443427</v>
      </c>
      <c r="BQ39" s="76">
        <v>89.174202528142473</v>
      </c>
      <c r="BR39" s="77">
        <v>325.24838194360456</v>
      </c>
      <c r="BS39" s="77">
        <v>290.03765083389635</v>
      </c>
      <c r="BT39" s="76">
        <v>0.39253418514930793</v>
      </c>
      <c r="BU39" s="76">
        <v>-2.817499579457091</v>
      </c>
      <c r="BV39" s="78">
        <v>-2.4360250433235899</v>
      </c>
      <c r="BW39" s="75">
        <v>604996</v>
      </c>
      <c r="BX39" s="75">
        <v>526441.98884081072</v>
      </c>
      <c r="BY39" s="75">
        <v>156566049.45424783</v>
      </c>
      <c r="BZ39" s="76">
        <v>87.015780078018821</v>
      </c>
      <c r="CA39" s="77">
        <v>297.40418274574864</v>
      </c>
      <c r="CB39" s="77">
        <v>258.78856960086983</v>
      </c>
      <c r="CC39" s="76">
        <v>-0.59021699731074406</v>
      </c>
      <c r="CD39" s="76">
        <v>-6.7645483371959374</v>
      </c>
      <c r="CE39" s="78">
        <v>-7.31483982042925</v>
      </c>
      <c r="CF39" s="75">
        <v>586680</v>
      </c>
      <c r="CG39" s="75">
        <v>489487.03645477328</v>
      </c>
      <c r="CH39" s="75">
        <v>130567773.59442386</v>
      </c>
      <c r="CI39" s="76">
        <v>83.433394091288832</v>
      </c>
      <c r="CJ39" s="77">
        <v>266.74408895502552</v>
      </c>
      <c r="CK39" s="77">
        <v>222.55364695306446</v>
      </c>
      <c r="CL39" s="76">
        <v>-0.34921143871629662</v>
      </c>
      <c r="CM39" s="76">
        <v>-1.9108638350933238</v>
      </c>
      <c r="CN39" s="78">
        <v>-2.2534023187191816</v>
      </c>
      <c r="CO39" s="75">
        <v>606236</v>
      </c>
      <c r="CP39" s="75">
        <v>501580.73884184024</v>
      </c>
      <c r="CQ39" s="75">
        <v>132098184.9450746</v>
      </c>
      <c r="CR39" s="76">
        <v>82.736877856451983</v>
      </c>
      <c r="CS39" s="77">
        <v>263.36375126782559</v>
      </c>
      <c r="CT39" s="77">
        <v>217.89894520463088</v>
      </c>
      <c r="CU39" s="76">
        <v>-1.3580553537932418</v>
      </c>
      <c r="CV39" s="76">
        <v>-2.3033948853573691</v>
      </c>
      <c r="CW39" s="78">
        <v>-3.6301688615910153</v>
      </c>
      <c r="CX39" s="75">
        <v>588060</v>
      </c>
      <c r="CY39" s="75">
        <v>468368.45616845961</v>
      </c>
      <c r="CZ39" s="75">
        <v>117329766.70855863</v>
      </c>
      <c r="DA39" s="76">
        <v>79.646372167544058</v>
      </c>
      <c r="DB39" s="77">
        <v>250.50740536283737</v>
      </c>
      <c r="DC39" s="77">
        <v>199.52006038254368</v>
      </c>
      <c r="DD39" s="76">
        <v>-3.0964758515139108</v>
      </c>
      <c r="DE39" s="76">
        <v>-2.0649767937797487</v>
      </c>
      <c r="DF39" s="78">
        <v>-5.0975111375349034</v>
      </c>
      <c r="DG39" s="75">
        <v>1782834</v>
      </c>
      <c r="DH39" s="75">
        <v>1496346.5980414615</v>
      </c>
      <c r="DI39" s="75">
        <v>389381185.14954668</v>
      </c>
      <c r="DJ39" s="76">
        <v>83.930786491701497</v>
      </c>
      <c r="DK39" s="77">
        <v>260.22125198747403</v>
      </c>
      <c r="DL39" s="77">
        <v>218.40574341163938</v>
      </c>
      <c r="DM39" s="76">
        <v>7.3172111781613518</v>
      </c>
      <c r="DN39" s="76">
        <v>5.7514060958944944</v>
      </c>
      <c r="DO39" s="76">
        <v>-1.459043768540915</v>
      </c>
      <c r="DP39" s="76">
        <v>-2.3072906015149726</v>
      </c>
      <c r="DQ39" s="78">
        <v>-3.732669990312353</v>
      </c>
      <c r="DR39" s="75">
        <v>1794535</v>
      </c>
      <c r="DS39" s="75">
        <v>1552973.4700160879</v>
      </c>
      <c r="DT39" s="75">
        <v>491905133.76564312</v>
      </c>
      <c r="DU39" s="76">
        <v>86.539046049037097</v>
      </c>
      <c r="DV39" s="77">
        <v>316.75050685865693</v>
      </c>
      <c r="DW39" s="77">
        <v>274.11286699097155</v>
      </c>
      <c r="DX39" s="76">
        <v>3.6424604107384084</v>
      </c>
      <c r="DY39" s="76">
        <v>4.9669069435164355</v>
      </c>
      <c r="DZ39" s="76">
        <v>1.2778995476653128</v>
      </c>
      <c r="EA39" s="76">
        <v>-0.77494395997528431</v>
      </c>
      <c r="EB39" s="78">
        <v>0.49305258233084454</v>
      </c>
      <c r="EC39" s="75">
        <v>1756508</v>
      </c>
      <c r="ED39" s="75">
        <v>1523460.7780560562</v>
      </c>
      <c r="EE39" s="75">
        <v>457447664.46958774</v>
      </c>
      <c r="EF39" s="76">
        <v>86.732356360236125</v>
      </c>
      <c r="EG39" s="77">
        <v>300.26875063583412</v>
      </c>
      <c r="EH39" s="77">
        <v>260.43016283990039</v>
      </c>
      <c r="EI39" s="76">
        <v>2.4394056033778897</v>
      </c>
      <c r="EJ39" s="76">
        <v>3.1322035185764703</v>
      </c>
      <c r="EK39" s="76">
        <v>0.67630020998065576</v>
      </c>
      <c r="EL39" s="76">
        <v>-4.3788220937885596</v>
      </c>
      <c r="EM39" s="78">
        <v>-3.7321358668228748</v>
      </c>
      <c r="EN39" s="75">
        <v>1780976</v>
      </c>
      <c r="EO39" s="75">
        <v>1459436.2314650731</v>
      </c>
      <c r="EP39" s="75">
        <v>379995725.24805713</v>
      </c>
      <c r="EQ39" s="76">
        <v>81.945867404449757</v>
      </c>
      <c r="ER39" s="77">
        <v>260.3715853118116</v>
      </c>
      <c r="ES39" s="77">
        <v>213.36375405848091</v>
      </c>
      <c r="ET39" s="76">
        <v>1.46450403641605</v>
      </c>
      <c r="EU39" s="76">
        <v>-0.14834762795164952</v>
      </c>
      <c r="EV39" s="76">
        <v>-1.589572313672218</v>
      </c>
      <c r="EW39" s="76">
        <v>-2.063611766490749</v>
      </c>
      <c r="EX39" s="78">
        <v>-3.6203814788611477</v>
      </c>
      <c r="EY39" s="75">
        <v>7114853</v>
      </c>
      <c r="EZ39" s="75">
        <v>6032217.0775786787</v>
      </c>
      <c r="FA39" s="75">
        <v>1718729708.6328347</v>
      </c>
      <c r="FB39" s="76">
        <v>84.783439342719788</v>
      </c>
      <c r="FC39" s="77">
        <v>284.92504273780708</v>
      </c>
      <c r="FD39" s="77">
        <v>241.56925078182707</v>
      </c>
      <c r="FE39" s="76">
        <v>3.6743744291598692</v>
      </c>
      <c r="FF39" s="76">
        <v>3.4108881633564372</v>
      </c>
      <c r="FG39" s="76">
        <v>-0.25414791963222361</v>
      </c>
      <c r="FH39" s="76">
        <v>-2.3269012302907544</v>
      </c>
      <c r="FI39" s="78">
        <v>-2.5751353788542972</v>
      </c>
      <c r="FK39" s="79">
        <v>162</v>
      </c>
      <c r="FL39" s="80">
        <v>89</v>
      </c>
      <c r="FM39" s="75">
        <v>19602</v>
      </c>
      <c r="FN39" s="80">
        <v>17476</v>
      </c>
    </row>
    <row r="40" spans="2:170" x14ac:dyDescent="0.2">
      <c r="B40" s="72" t="s">
        <v>88</v>
      </c>
      <c r="K40" s="69"/>
      <c r="T40" s="69"/>
      <c r="AC40" s="69"/>
      <c r="AL40" s="69"/>
      <c r="AU40" s="69"/>
      <c r="BD40" s="69"/>
      <c r="BM40" s="69"/>
      <c r="BV40" s="69"/>
      <c r="CE40" s="69"/>
      <c r="CN40" s="69"/>
      <c r="CW40" s="69"/>
      <c r="DF40" s="69"/>
      <c r="DQ40" s="69"/>
      <c r="EB40" s="69"/>
      <c r="EM40" s="69"/>
      <c r="EX40" s="69"/>
      <c r="FI40" s="69"/>
      <c r="FK40" s="70"/>
      <c r="FL40" s="71"/>
      <c r="FN40" s="71"/>
    </row>
    <row r="41" spans="2:170" x14ac:dyDescent="0.2">
      <c r="B41" s="73" t="s">
        <v>61</v>
      </c>
      <c r="C41" s="46">
        <v>535339</v>
      </c>
      <c r="D41" s="46">
        <v>410166.44889180519</v>
      </c>
      <c r="E41" s="46">
        <v>71431769.482333213</v>
      </c>
      <c r="F41" s="49">
        <v>76.618077310228699</v>
      </c>
      <c r="G41" s="50">
        <v>174.15312655466775</v>
      </c>
      <c r="H41" s="50">
        <v>133.43277714183577</v>
      </c>
      <c r="I41" s="49">
        <v>-4.8308132335935747</v>
      </c>
      <c r="J41" s="49">
        <v>-3.1520342624791331</v>
      </c>
      <c r="K41" s="69">
        <v>-7.8305786077934627</v>
      </c>
      <c r="L41" s="46">
        <v>544670</v>
      </c>
      <c r="M41" s="46">
        <v>422355.6245987016</v>
      </c>
      <c r="N41" s="46">
        <v>78010004.344962955</v>
      </c>
      <c r="O41" s="49">
        <v>77.543397763545187</v>
      </c>
      <c r="P41" s="50">
        <v>184.70217939937143</v>
      </c>
      <c r="Q41" s="50">
        <v>143.22434564959141</v>
      </c>
      <c r="R41" s="49">
        <v>-2.538516010650341</v>
      </c>
      <c r="S41" s="49">
        <v>6.3612220841889281E-3</v>
      </c>
      <c r="T41" s="69">
        <v>-2.5323162692072323</v>
      </c>
      <c r="U41" s="46">
        <v>528210</v>
      </c>
      <c r="V41" s="46">
        <v>411042.83095809229</v>
      </c>
      <c r="W41" s="46">
        <v>76228185.085134715</v>
      </c>
      <c r="X41" s="49">
        <v>77.818070645783365</v>
      </c>
      <c r="Y41" s="50">
        <v>185.45071059250887</v>
      </c>
      <c r="Z41" s="50">
        <v>144.31416498198578</v>
      </c>
      <c r="AA41" s="49">
        <v>-2.1161315106887408</v>
      </c>
      <c r="AB41" s="49">
        <v>-1.4079481561055163</v>
      </c>
      <c r="AC41" s="69">
        <v>-3.4942856322087472</v>
      </c>
      <c r="AD41" s="46">
        <v>546127</v>
      </c>
      <c r="AE41" s="46">
        <v>437380.47011502367</v>
      </c>
      <c r="AF41" s="46">
        <v>88378519.891176894</v>
      </c>
      <c r="AG41" s="49">
        <v>80.087684753733768</v>
      </c>
      <c r="AH41" s="50">
        <v>202.06325140199985</v>
      </c>
      <c r="AI41" s="50">
        <v>161.82777978597818</v>
      </c>
      <c r="AJ41" s="49">
        <v>-1.9905301289028343</v>
      </c>
      <c r="AK41" s="49">
        <v>-2.7152451784361101E-2</v>
      </c>
      <c r="AL41" s="69">
        <v>-2.017142102953692</v>
      </c>
      <c r="AM41" s="46">
        <v>529650</v>
      </c>
      <c r="AN41" s="46">
        <v>444147.0673516785</v>
      </c>
      <c r="AO41" s="46">
        <v>90994346.142216533</v>
      </c>
      <c r="AP41" s="49">
        <v>83.856710535576042</v>
      </c>
      <c r="AQ41" s="50">
        <v>204.87435993845395</v>
      </c>
      <c r="AR41" s="50">
        <v>171.80089897520349</v>
      </c>
      <c r="AS41" s="49">
        <v>-2.3046349591731454</v>
      </c>
      <c r="AT41" s="49">
        <v>-1.7303786187815233</v>
      </c>
      <c r="AU41" s="69">
        <v>-3.9951346673801722</v>
      </c>
      <c r="AV41" s="46">
        <v>547522</v>
      </c>
      <c r="AW41" s="46">
        <v>418442.54797411367</v>
      </c>
      <c r="AX41" s="46">
        <v>84230782.922101274</v>
      </c>
      <c r="AY41" s="49">
        <v>76.424791693139937</v>
      </c>
      <c r="AZ41" s="50">
        <v>201.29593257163725</v>
      </c>
      <c r="BA41" s="50">
        <v>153.83999715463722</v>
      </c>
      <c r="BB41" s="49">
        <v>-2.0775896863041305</v>
      </c>
      <c r="BC41" s="49">
        <v>-1.0045769723494793</v>
      </c>
      <c r="BD41" s="69">
        <v>-3.0612956710850909</v>
      </c>
      <c r="BE41" s="46">
        <v>547522</v>
      </c>
      <c r="BF41" s="46">
        <v>415891.32772638072</v>
      </c>
      <c r="BG41" s="46">
        <v>76126345.097048789</v>
      </c>
      <c r="BH41" s="49">
        <v>75.95883411559366</v>
      </c>
      <c r="BI41" s="50">
        <v>183.04383867107975</v>
      </c>
      <c r="BJ41" s="50">
        <v>139.03796577498034</v>
      </c>
      <c r="BK41" s="49">
        <v>-1.8166393222647952</v>
      </c>
      <c r="BL41" s="49">
        <v>-3.4291393771041325</v>
      </c>
      <c r="BM41" s="69">
        <v>-5.1834836050291884</v>
      </c>
      <c r="BN41" s="46">
        <v>494536</v>
      </c>
      <c r="BO41" s="46">
        <v>415153.55424726661</v>
      </c>
      <c r="BP41" s="46">
        <v>84703462.185993478</v>
      </c>
      <c r="BQ41" s="49">
        <v>83.948095638591852</v>
      </c>
      <c r="BR41" s="50">
        <v>204.02923525386433</v>
      </c>
      <c r="BS41" s="50">
        <v>171.27865754160158</v>
      </c>
      <c r="BT41" s="49">
        <v>0.93904259858959849</v>
      </c>
      <c r="BU41" s="49">
        <v>-2.1578091435808977</v>
      </c>
      <c r="BV41" s="69">
        <v>-1.2390292920457853</v>
      </c>
      <c r="BW41" s="46">
        <v>552792</v>
      </c>
      <c r="BX41" s="46">
        <v>454297.31844350422</v>
      </c>
      <c r="BY41" s="46">
        <v>87966011.774805054</v>
      </c>
      <c r="BZ41" s="49">
        <v>82.182325077697257</v>
      </c>
      <c r="CA41" s="50">
        <v>193.63092891719191</v>
      </c>
      <c r="CB41" s="50">
        <v>159.13039945369152</v>
      </c>
      <c r="CC41" s="49">
        <v>-0.13650170548971086</v>
      </c>
      <c r="CD41" s="49">
        <v>-6.2371464039338509</v>
      </c>
      <c r="CE41" s="69">
        <v>-6.3651342982083019</v>
      </c>
      <c r="CF41" s="46">
        <v>534960</v>
      </c>
      <c r="CG41" s="46">
        <v>413564.75639784202</v>
      </c>
      <c r="CH41" s="46">
        <v>73274028.466514766</v>
      </c>
      <c r="CI41" s="49">
        <v>77.307603633513168</v>
      </c>
      <c r="CJ41" s="50">
        <v>177.17667507437804</v>
      </c>
      <c r="CK41" s="50">
        <v>136.97104169753769</v>
      </c>
      <c r="CL41" s="49">
        <v>2.0077483413207085</v>
      </c>
      <c r="CM41" s="49">
        <v>-1.7720166152085977</v>
      </c>
      <c r="CN41" s="69">
        <v>0.2001540919123328</v>
      </c>
      <c r="CO41" s="46">
        <v>552823</v>
      </c>
      <c r="CP41" s="46">
        <v>419085.98347050278</v>
      </c>
      <c r="CQ41" s="46">
        <v>74802414.15912348</v>
      </c>
      <c r="CR41" s="49">
        <v>75.808347964991114</v>
      </c>
      <c r="CS41" s="50">
        <v>178.48942009388014</v>
      </c>
      <c r="CT41" s="50">
        <v>135.30988066546342</v>
      </c>
      <c r="CU41" s="49">
        <v>-1.3462281305894548</v>
      </c>
      <c r="CV41" s="49">
        <v>-2.5745094716607455</v>
      </c>
      <c r="CW41" s="69">
        <v>-3.886078831518013</v>
      </c>
      <c r="CX41" s="46">
        <v>534990</v>
      </c>
      <c r="CY41" s="46">
        <v>387911.84224358533</v>
      </c>
      <c r="CZ41" s="46">
        <v>66924504.129642472</v>
      </c>
      <c r="DA41" s="49">
        <v>72.50824169490744</v>
      </c>
      <c r="DB41" s="50">
        <v>172.52503492176942</v>
      </c>
      <c r="DC41" s="50">
        <v>125.09486930530004</v>
      </c>
      <c r="DD41" s="49">
        <v>-3.2490695978633242</v>
      </c>
      <c r="DE41" s="49">
        <v>-2.0001658913438241</v>
      </c>
      <c r="DF41" s="69">
        <v>-5.1842487073246639</v>
      </c>
      <c r="DG41" s="46">
        <v>1608219</v>
      </c>
      <c r="DH41" s="46">
        <v>1243564.9044485991</v>
      </c>
      <c r="DI41" s="46">
        <v>225669958.91243088</v>
      </c>
      <c r="DJ41" s="49">
        <v>77.325594614203609</v>
      </c>
      <c r="DK41" s="50">
        <v>181.47018953746826</v>
      </c>
      <c r="DL41" s="50">
        <v>140.32290310736963</v>
      </c>
      <c r="DM41" s="49">
        <v>5.5005674475357029</v>
      </c>
      <c r="DN41" s="49">
        <v>2.151104080114028</v>
      </c>
      <c r="DO41" s="49">
        <v>-3.1748297174679441</v>
      </c>
      <c r="DP41" s="49">
        <v>-1.4500126065463219</v>
      </c>
      <c r="DQ41" s="69">
        <v>-4.578806892874602</v>
      </c>
      <c r="DR41" s="46">
        <v>1623299</v>
      </c>
      <c r="DS41" s="46">
        <v>1299970.0854408159</v>
      </c>
      <c r="DT41" s="46">
        <v>263603648.9554947</v>
      </c>
      <c r="DU41" s="49">
        <v>80.081986463418986</v>
      </c>
      <c r="DV41" s="50">
        <v>202.77670379323192</v>
      </c>
      <c r="DW41" s="50">
        <v>162.3876124826632</v>
      </c>
      <c r="DX41" s="49">
        <v>6.4016009082125853</v>
      </c>
      <c r="DY41" s="49">
        <v>4.1473022385392797</v>
      </c>
      <c r="DZ41" s="49">
        <v>-2.1186698794297079</v>
      </c>
      <c r="EA41" s="49">
        <v>-0.93234283482062053</v>
      </c>
      <c r="EB41" s="69">
        <v>-3.0312594474359629</v>
      </c>
      <c r="EC41" s="46">
        <v>1594850</v>
      </c>
      <c r="ED41" s="46">
        <v>1285342.2004171514</v>
      </c>
      <c r="EE41" s="46">
        <v>248795819.05784732</v>
      </c>
      <c r="EF41" s="49">
        <v>80.5932972014391</v>
      </c>
      <c r="EG41" s="50">
        <v>193.56387659029778</v>
      </c>
      <c r="EH41" s="50">
        <v>155.9995103350455</v>
      </c>
      <c r="EI41" s="49">
        <v>4.5548233480095348</v>
      </c>
      <c r="EJ41" s="49">
        <v>4.1853648765029599</v>
      </c>
      <c r="EK41" s="49">
        <v>-0.35336339317109877</v>
      </c>
      <c r="EL41" s="49">
        <v>-3.9873844717465139</v>
      </c>
      <c r="EM41" s="69">
        <v>-4.326657907849472</v>
      </c>
      <c r="EN41" s="46">
        <v>1622773</v>
      </c>
      <c r="EO41" s="46">
        <v>1220562.5821119302</v>
      </c>
      <c r="EP41" s="46">
        <v>215000946.7552807</v>
      </c>
      <c r="EQ41" s="49">
        <v>75.214622261519636</v>
      </c>
      <c r="ER41" s="50">
        <v>176.14905610433036</v>
      </c>
      <c r="ES41" s="50">
        <v>132.4898471661044</v>
      </c>
      <c r="ET41" s="49">
        <v>3.5018231752780364</v>
      </c>
      <c r="EU41" s="49">
        <v>2.6110995743337422</v>
      </c>
      <c r="EV41" s="49">
        <v>-0.86058735355402749</v>
      </c>
      <c r="EW41" s="49">
        <v>-2.1058071985142277</v>
      </c>
      <c r="EX41" s="69">
        <v>-2.9482722416276115</v>
      </c>
      <c r="EY41" s="46">
        <v>6449141</v>
      </c>
      <c r="EZ41" s="46">
        <v>5049439.7724184962</v>
      </c>
      <c r="FA41" s="46">
        <v>953070373.68105364</v>
      </c>
      <c r="FB41" s="49">
        <v>78.296315314217765</v>
      </c>
      <c r="FC41" s="50">
        <v>188.74774561863282</v>
      </c>
      <c r="FD41" s="50">
        <v>147.7825300580424</v>
      </c>
      <c r="FE41" s="49">
        <v>4.979387929343531</v>
      </c>
      <c r="FF41" s="49">
        <v>3.2860490048132891</v>
      </c>
      <c r="FG41" s="49">
        <v>-1.6130203823153793</v>
      </c>
      <c r="FH41" s="49">
        <v>-2.0865636411689534</v>
      </c>
      <c r="FI41" s="69">
        <v>-3.6659273266622954</v>
      </c>
      <c r="FK41" s="70">
        <v>181</v>
      </c>
      <c r="FL41" s="71">
        <v>106</v>
      </c>
      <c r="FM41" s="46">
        <v>17833</v>
      </c>
      <c r="FN41" s="71">
        <v>14459</v>
      </c>
    </row>
    <row r="42" spans="2:170" x14ac:dyDescent="0.2">
      <c r="B42" s="73" t="s">
        <v>62</v>
      </c>
      <c r="C42" s="46">
        <v>172856</v>
      </c>
      <c r="D42" s="46">
        <v>124792.13667757179</v>
      </c>
      <c r="E42" s="46">
        <v>19076395.00313637</v>
      </c>
      <c r="F42" s="49">
        <v>72.194275395457367</v>
      </c>
      <c r="G42" s="50">
        <v>152.86536083939708</v>
      </c>
      <c r="H42" s="50">
        <v>110.36003958865396</v>
      </c>
      <c r="I42" s="49">
        <v>-5.3532623762836069</v>
      </c>
      <c r="J42" s="49">
        <v>-1.6636139285931335</v>
      </c>
      <c r="K42" s="69">
        <v>-6.9278186863507507</v>
      </c>
      <c r="L42" s="46">
        <v>173476</v>
      </c>
      <c r="M42" s="46">
        <v>126826.65522174536</v>
      </c>
      <c r="N42" s="46">
        <v>19884070.236617211</v>
      </c>
      <c r="O42" s="49">
        <v>73.1090497946375</v>
      </c>
      <c r="P42" s="50">
        <v>156.78147627446018</v>
      </c>
      <c r="Q42" s="50">
        <v>114.62144755826287</v>
      </c>
      <c r="R42" s="49">
        <v>-3.7273623847510695</v>
      </c>
      <c r="S42" s="49">
        <v>-1.4565019818362952</v>
      </c>
      <c r="T42" s="69">
        <v>-5.1295752595832447</v>
      </c>
      <c r="U42" s="46">
        <v>167880</v>
      </c>
      <c r="V42" s="46">
        <v>124913.31358381503</v>
      </c>
      <c r="W42" s="46">
        <v>20096926.498227749</v>
      </c>
      <c r="X42" s="49">
        <v>74.40631021194605</v>
      </c>
      <c r="Y42" s="50">
        <v>160.88698571544177</v>
      </c>
      <c r="Z42" s="50">
        <v>119.71006968208094</v>
      </c>
      <c r="AA42" s="49">
        <v>-4.5685564455920371</v>
      </c>
      <c r="AB42" s="49">
        <v>0.25174823159884113</v>
      </c>
      <c r="AC42" s="69">
        <v>-4.3283094740545689</v>
      </c>
      <c r="AD42" s="46">
        <v>173476</v>
      </c>
      <c r="AE42" s="46">
        <v>131750.17453505009</v>
      </c>
      <c r="AF42" s="46">
        <v>22947236.609194737</v>
      </c>
      <c r="AG42" s="49">
        <v>75.947205685541562</v>
      </c>
      <c r="AH42" s="50">
        <v>174.17234315002736</v>
      </c>
      <c r="AI42" s="50">
        <v>132.27902769947852</v>
      </c>
      <c r="AJ42" s="49">
        <v>-3.7130814692772658</v>
      </c>
      <c r="AK42" s="49">
        <v>-0.22907527445289005</v>
      </c>
      <c r="AL42" s="69">
        <v>-3.9336509921637495</v>
      </c>
      <c r="AM42" s="46">
        <v>167880</v>
      </c>
      <c r="AN42" s="46">
        <v>129805.77023121387</v>
      </c>
      <c r="AO42" s="46">
        <v>23792064.398697451</v>
      </c>
      <c r="AP42" s="49">
        <v>77.320568400770711</v>
      </c>
      <c r="AQ42" s="50">
        <v>183.28972861775193</v>
      </c>
      <c r="AR42" s="50">
        <v>141.7206599874759</v>
      </c>
      <c r="AS42" s="49">
        <v>-6.7738148129831401</v>
      </c>
      <c r="AT42" s="49">
        <v>0.58638694491266796</v>
      </c>
      <c r="AU42" s="69">
        <v>-6.2271486338063662</v>
      </c>
      <c r="AV42" s="46">
        <v>173507</v>
      </c>
      <c r="AW42" s="46">
        <v>120490.69046756071</v>
      </c>
      <c r="AX42" s="46">
        <v>22224467.987722147</v>
      </c>
      <c r="AY42" s="49">
        <v>69.44428205637854</v>
      </c>
      <c r="AZ42" s="50">
        <v>184.4496691112046</v>
      </c>
      <c r="BA42" s="50">
        <v>128.08974846964185</v>
      </c>
      <c r="BB42" s="49">
        <v>-5.6953746723594918</v>
      </c>
      <c r="BC42" s="49">
        <v>1.931680847220953</v>
      </c>
      <c r="BD42" s="69">
        <v>-3.8737102868619799</v>
      </c>
      <c r="BE42" s="46">
        <v>173476</v>
      </c>
      <c r="BF42" s="46">
        <v>117186.23571428571</v>
      </c>
      <c r="BG42" s="46">
        <v>19286401.176125713</v>
      </c>
      <c r="BH42" s="49">
        <v>67.551843317972356</v>
      </c>
      <c r="BI42" s="50">
        <v>164.57906560927771</v>
      </c>
      <c r="BJ42" s="50">
        <v>111.1761925345622</v>
      </c>
      <c r="BK42" s="49">
        <v>-5.6893964342012548</v>
      </c>
      <c r="BL42" s="49">
        <v>-3.5208281449994749</v>
      </c>
      <c r="BM42" s="69">
        <v>-9.0099107082647762</v>
      </c>
      <c r="BN42" s="46">
        <v>157304</v>
      </c>
      <c r="BO42" s="46">
        <v>119741.1997216423</v>
      </c>
      <c r="BP42" s="46">
        <v>21958105.63992624</v>
      </c>
      <c r="BQ42" s="49">
        <v>76.120886768068402</v>
      </c>
      <c r="BR42" s="50">
        <v>183.37970298419751</v>
      </c>
      <c r="BS42" s="50">
        <v>139.59025606422111</v>
      </c>
      <c r="BT42" s="49">
        <v>-2.834626014494511</v>
      </c>
      <c r="BU42" s="49">
        <v>-1.5582504682565967</v>
      </c>
      <c r="BV42" s="69">
        <v>-4.3487059096069238</v>
      </c>
      <c r="BW42" s="46">
        <v>174158</v>
      </c>
      <c r="BX42" s="46">
        <v>130324.51182492058</v>
      </c>
      <c r="BY42" s="46">
        <v>22528413.786932427</v>
      </c>
      <c r="BZ42" s="49">
        <v>74.831194561789047</v>
      </c>
      <c r="CA42" s="50">
        <v>172.86397985666238</v>
      </c>
      <c r="CB42" s="50">
        <v>129.35618109379087</v>
      </c>
      <c r="CC42" s="49">
        <v>-6.3414736830131639</v>
      </c>
      <c r="CD42" s="49">
        <v>-5.1281869135876024</v>
      </c>
      <c r="CE42" s="69">
        <v>-11.144457973059884</v>
      </c>
      <c r="CF42" s="46">
        <v>168540</v>
      </c>
      <c r="CG42" s="46">
        <v>120219.33773913044</v>
      </c>
      <c r="CH42" s="46">
        <v>19538031.050805245</v>
      </c>
      <c r="CI42" s="49">
        <v>71.329855072463772</v>
      </c>
      <c r="CJ42" s="50">
        <v>162.51986925099962</v>
      </c>
      <c r="CK42" s="50">
        <v>115.92518720069565</v>
      </c>
      <c r="CL42" s="49">
        <v>-4.9547358314624139</v>
      </c>
      <c r="CM42" s="49">
        <v>0.91510448956811685</v>
      </c>
      <c r="CN42" s="69">
        <v>-4.0849723519342493</v>
      </c>
      <c r="CO42" s="46">
        <v>174158</v>
      </c>
      <c r="CP42" s="46">
        <v>127021.90191897654</v>
      </c>
      <c r="CQ42" s="46">
        <v>20285620.378319621</v>
      </c>
      <c r="CR42" s="49">
        <v>72.934864846275531</v>
      </c>
      <c r="CS42" s="50">
        <v>159.7017527832264</v>
      </c>
      <c r="CT42" s="50">
        <v>116.47825754957924</v>
      </c>
      <c r="CU42" s="49">
        <v>-3.085711313772614</v>
      </c>
      <c r="CV42" s="49">
        <v>-1.4492583080904216</v>
      </c>
      <c r="CW42" s="69">
        <v>-4.4902496942844996</v>
      </c>
      <c r="CX42" s="46">
        <v>168540</v>
      </c>
      <c r="CY42" s="46">
        <v>116097.89675090252</v>
      </c>
      <c r="CZ42" s="46">
        <v>17819503.904104579</v>
      </c>
      <c r="DA42" s="49">
        <v>68.884476534296027</v>
      </c>
      <c r="DB42" s="50">
        <v>153.48687963174538</v>
      </c>
      <c r="DC42" s="50">
        <v>105.72863358315284</v>
      </c>
      <c r="DD42" s="49">
        <v>-2.067497377267618</v>
      </c>
      <c r="DE42" s="49">
        <v>-2.2527012292145612</v>
      </c>
      <c r="DF42" s="69">
        <v>-4.2736240676504931</v>
      </c>
      <c r="DG42" s="46">
        <v>514212</v>
      </c>
      <c r="DH42" s="46">
        <v>376532.10548313218</v>
      </c>
      <c r="DI42" s="46">
        <v>59057391.737981327</v>
      </c>
      <c r="DJ42" s="49">
        <v>73.225071659769156</v>
      </c>
      <c r="DK42" s="50">
        <v>156.84556742433475</v>
      </c>
      <c r="DL42" s="50">
        <v>114.85027914164067</v>
      </c>
      <c r="DM42" s="49">
        <v>0.41987103124231051</v>
      </c>
      <c r="DN42" s="49">
        <v>-4.1494843109560104</v>
      </c>
      <c r="DO42" s="49">
        <v>-4.5502501599277272</v>
      </c>
      <c r="DP42" s="49">
        <v>-0.94427781049938075</v>
      </c>
      <c r="DQ42" s="69">
        <v>-5.4515609678446983</v>
      </c>
      <c r="DR42" s="46">
        <v>514863</v>
      </c>
      <c r="DS42" s="46">
        <v>382046.63523382467</v>
      </c>
      <c r="DT42" s="46">
        <v>68963768.995614335</v>
      </c>
      <c r="DU42" s="49">
        <v>74.20355225250691</v>
      </c>
      <c r="DV42" s="50">
        <v>180.51138954124363</v>
      </c>
      <c r="DW42" s="50">
        <v>133.94586325996301</v>
      </c>
      <c r="DX42" s="49">
        <v>0.36472303661655542</v>
      </c>
      <c r="DY42" s="49">
        <v>-5.0508564725643357</v>
      </c>
      <c r="DZ42" s="49">
        <v>-5.3958994209599904</v>
      </c>
      <c r="EA42" s="49">
        <v>0.7157450187554365</v>
      </c>
      <c r="EB42" s="69">
        <v>-4.7187752835271288</v>
      </c>
      <c r="EC42" s="46">
        <v>504938</v>
      </c>
      <c r="ED42" s="46">
        <v>367251.9472608486</v>
      </c>
      <c r="EE42" s="46">
        <v>63772920.602984384</v>
      </c>
      <c r="EF42" s="49">
        <v>72.732087357427758</v>
      </c>
      <c r="EG42" s="50">
        <v>173.64896518217313</v>
      </c>
      <c r="EH42" s="50">
        <v>126.29851705156749</v>
      </c>
      <c r="EI42" s="49">
        <v>0.61732823210585042</v>
      </c>
      <c r="EJ42" s="49">
        <v>-4.4194660290887073</v>
      </c>
      <c r="EK42" s="49">
        <v>-5.0058914798210408</v>
      </c>
      <c r="EL42" s="49">
        <v>-3.3994133877954935</v>
      </c>
      <c r="EM42" s="69">
        <v>-8.2351339224729845</v>
      </c>
      <c r="EN42" s="46">
        <v>511238</v>
      </c>
      <c r="EO42" s="46">
        <v>363339.13640900952</v>
      </c>
      <c r="EP42" s="46">
        <v>57643155.333229445</v>
      </c>
      <c r="EQ42" s="49">
        <v>71.070447894915773</v>
      </c>
      <c r="ER42" s="50">
        <v>158.64835234358227</v>
      </c>
      <c r="ES42" s="50">
        <v>112.75209458848803</v>
      </c>
      <c r="ET42" s="49">
        <v>0.75322812051649923</v>
      </c>
      <c r="EU42" s="49">
        <v>-2.6656672922364533</v>
      </c>
      <c r="EV42" s="49">
        <v>-3.3933358528854511</v>
      </c>
      <c r="EW42" s="49">
        <v>-0.92423894047173438</v>
      </c>
      <c r="EX42" s="69">
        <v>-4.2862122620238292</v>
      </c>
      <c r="EY42" s="46">
        <v>2045251</v>
      </c>
      <c r="EZ42" s="46">
        <v>1489169.8243868148</v>
      </c>
      <c r="FA42" s="46">
        <v>249437236.66980949</v>
      </c>
      <c r="FB42" s="49">
        <v>72.811103594953138</v>
      </c>
      <c r="FC42" s="50">
        <v>167.50086698306455</v>
      </c>
      <c r="FD42" s="50">
        <v>121.95922978148378</v>
      </c>
      <c r="FE42" s="49">
        <v>0.53782363553244095</v>
      </c>
      <c r="FF42" s="49">
        <v>-4.093149177640627</v>
      </c>
      <c r="FG42" s="49">
        <v>-4.6061995831152771</v>
      </c>
      <c r="FH42" s="49">
        <v>-1.169869466819073</v>
      </c>
      <c r="FI42" s="69">
        <v>-5.7221825274307374</v>
      </c>
      <c r="FK42" s="70">
        <v>147</v>
      </c>
      <c r="FL42" s="71">
        <v>40</v>
      </c>
      <c r="FM42" s="46">
        <v>5618</v>
      </c>
      <c r="FN42" s="71">
        <v>2770</v>
      </c>
    </row>
    <row r="43" spans="2:170" x14ac:dyDescent="0.2">
      <c r="B43" s="73" t="s">
        <v>63</v>
      </c>
      <c r="C43" s="46">
        <v>233678</v>
      </c>
      <c r="D43" s="46">
        <v>172719.98413485373</v>
      </c>
      <c r="E43" s="46">
        <v>29365572.974948615</v>
      </c>
      <c r="F43" s="49">
        <v>73.913669294864619</v>
      </c>
      <c r="G43" s="50">
        <v>170.0183862454561</v>
      </c>
      <c r="H43" s="50">
        <v>125.66682774993203</v>
      </c>
      <c r="I43" s="49">
        <v>-5.3045095599033631</v>
      </c>
      <c r="J43" s="49">
        <v>-3.9965065281569596</v>
      </c>
      <c r="K43" s="69">
        <v>-9.0890210172120742</v>
      </c>
      <c r="L43" s="46">
        <v>233678</v>
      </c>
      <c r="M43" s="46">
        <v>176025.62536490432</v>
      </c>
      <c r="N43" s="46">
        <v>30769533.447222862</v>
      </c>
      <c r="O43" s="49">
        <v>75.328283092505202</v>
      </c>
      <c r="P43" s="50">
        <v>174.80144372978117</v>
      </c>
      <c r="Q43" s="50">
        <v>131.67492638255575</v>
      </c>
      <c r="R43" s="49">
        <v>-1.2922020322629606</v>
      </c>
      <c r="S43" s="49">
        <v>-0.47978741256752322</v>
      </c>
      <c r="T43" s="69">
        <v>-1.7657896221347444</v>
      </c>
      <c r="U43" s="46">
        <v>226140</v>
      </c>
      <c r="V43" s="46">
        <v>173127.61229773462</v>
      </c>
      <c r="W43" s="46">
        <v>30942069.11417583</v>
      </c>
      <c r="X43" s="49">
        <v>76.557713052858688</v>
      </c>
      <c r="Y43" s="50">
        <v>178.72405622370329</v>
      </c>
      <c r="Z43" s="50">
        <v>136.8270501201726</v>
      </c>
      <c r="AA43" s="49">
        <v>-3.3748514922003365</v>
      </c>
      <c r="AB43" s="49">
        <v>-1.3464577159660638</v>
      </c>
      <c r="AC43" s="69">
        <v>-4.6758682598472729</v>
      </c>
      <c r="AD43" s="46">
        <v>233678</v>
      </c>
      <c r="AE43" s="46">
        <v>186135.1811023622</v>
      </c>
      <c r="AF43" s="46">
        <v>35422344.230419211</v>
      </c>
      <c r="AG43" s="49">
        <v>79.654559309118625</v>
      </c>
      <c r="AH43" s="50">
        <v>190.30440146045919</v>
      </c>
      <c r="AI43" s="50">
        <v>151.58613232918466</v>
      </c>
      <c r="AJ43" s="49">
        <v>-3.160075674780352</v>
      </c>
      <c r="AK43" s="49">
        <v>0.79864164209118582</v>
      </c>
      <c r="AL43" s="69">
        <v>-2.386671712949556</v>
      </c>
      <c r="AM43" s="46">
        <v>226080</v>
      </c>
      <c r="AN43" s="46">
        <v>187560.33081719725</v>
      </c>
      <c r="AO43" s="46">
        <v>36055777.992513709</v>
      </c>
      <c r="AP43" s="49">
        <v>82.961929766983914</v>
      </c>
      <c r="AQ43" s="50">
        <v>192.23562805322044</v>
      </c>
      <c r="AR43" s="50">
        <v>159.48238673263319</v>
      </c>
      <c r="AS43" s="49">
        <v>-3.7073032455879704</v>
      </c>
      <c r="AT43" s="49">
        <v>0.46463054247168029</v>
      </c>
      <c r="AU43" s="69">
        <v>-3.2598979662973355</v>
      </c>
      <c r="AV43" s="46">
        <v>233678</v>
      </c>
      <c r="AW43" s="46">
        <v>181171.76122815613</v>
      </c>
      <c r="AX43" s="46">
        <v>36313190.548303969</v>
      </c>
      <c r="AY43" s="49">
        <v>77.530516877136975</v>
      </c>
      <c r="AZ43" s="50">
        <v>200.43515778694373</v>
      </c>
      <c r="BA43" s="50">
        <v>155.39841383572252</v>
      </c>
      <c r="BB43" s="49">
        <v>-2.5584037768712666</v>
      </c>
      <c r="BC43" s="49">
        <v>-1.0494838887119617</v>
      </c>
      <c r="BD43" s="69">
        <v>-3.5810376301367657</v>
      </c>
      <c r="BE43" s="46">
        <v>234422</v>
      </c>
      <c r="BF43" s="46">
        <v>183870.07891332472</v>
      </c>
      <c r="BG43" s="46">
        <v>35493405.783564687</v>
      </c>
      <c r="BH43" s="49">
        <v>78.435504736468729</v>
      </c>
      <c r="BI43" s="50">
        <v>193.03524528477561</v>
      </c>
      <c r="BJ43" s="50">
        <v>151.40816895839419</v>
      </c>
      <c r="BK43" s="49">
        <v>-1.6985645364380011</v>
      </c>
      <c r="BL43" s="49">
        <v>-1.3125777609152596</v>
      </c>
      <c r="BM43" s="69">
        <v>-2.9888473169931822</v>
      </c>
      <c r="BN43" s="46">
        <v>212184</v>
      </c>
      <c r="BO43" s="46">
        <v>170414.55290322582</v>
      </c>
      <c r="BP43" s="46">
        <v>32523841.100917738</v>
      </c>
      <c r="BQ43" s="49">
        <v>80.314516129032256</v>
      </c>
      <c r="BR43" s="50">
        <v>190.85131256006767</v>
      </c>
      <c r="BS43" s="50">
        <v>153.28130820852533</v>
      </c>
      <c r="BT43" s="49">
        <v>-3.2002381851783386</v>
      </c>
      <c r="BU43" s="49">
        <v>-2.4685004991076118</v>
      </c>
      <c r="BV43" s="69">
        <v>-5.5897407887121906</v>
      </c>
      <c r="BW43" s="46">
        <v>234918</v>
      </c>
      <c r="BX43" s="46">
        <v>186521.00528592023</v>
      </c>
      <c r="BY43" s="46">
        <v>33855922.582885914</v>
      </c>
      <c r="BZ43" s="49">
        <v>79.398345501800733</v>
      </c>
      <c r="CA43" s="50">
        <v>181.51265339251083</v>
      </c>
      <c r="CB43" s="50">
        <v>144.11804367007176</v>
      </c>
      <c r="CC43" s="49">
        <v>-2.6467254127060262</v>
      </c>
      <c r="CD43" s="49">
        <v>-8.2651232230048084</v>
      </c>
      <c r="CE43" s="69">
        <v>-10.693093518976099</v>
      </c>
      <c r="CF43" s="46">
        <v>227340</v>
      </c>
      <c r="CG43" s="46">
        <v>177011.61907862607</v>
      </c>
      <c r="CH43" s="46">
        <v>31330321.85377105</v>
      </c>
      <c r="CI43" s="49">
        <v>77.862065223289378</v>
      </c>
      <c r="CJ43" s="50">
        <v>176.99584929424637</v>
      </c>
      <c r="CK43" s="50">
        <v>137.81262362000109</v>
      </c>
      <c r="CL43" s="49">
        <v>-1.0721899756882716</v>
      </c>
      <c r="CM43" s="49">
        <v>-2.2725833098294843</v>
      </c>
      <c r="CN43" s="69">
        <v>-3.3204068750805993</v>
      </c>
      <c r="CO43" s="46">
        <v>234918</v>
      </c>
      <c r="CP43" s="46">
        <v>170997.82288783981</v>
      </c>
      <c r="CQ43" s="46">
        <v>28934195.846954737</v>
      </c>
      <c r="CR43" s="49">
        <v>72.790430230054668</v>
      </c>
      <c r="CS43" s="50">
        <v>169.20797796316467</v>
      </c>
      <c r="CT43" s="50">
        <v>123.16721514296366</v>
      </c>
      <c r="CU43" s="49">
        <v>-0.48728359224766371</v>
      </c>
      <c r="CV43" s="49">
        <v>-2.7975049371001139</v>
      </c>
      <c r="CW43" s="69">
        <v>-3.2711567467969704</v>
      </c>
      <c r="CX43" s="46">
        <v>227340</v>
      </c>
      <c r="CY43" s="46">
        <v>160333.35764284551</v>
      </c>
      <c r="CZ43" s="46">
        <v>26605911.729347184</v>
      </c>
      <c r="DA43" s="49">
        <v>70.525801725541271</v>
      </c>
      <c r="DB43" s="50">
        <v>165.94121223740498</v>
      </c>
      <c r="DC43" s="50">
        <v>117.03137032351185</v>
      </c>
      <c r="DD43" s="49">
        <v>0.21596878654159379</v>
      </c>
      <c r="DE43" s="49">
        <v>-3.3168176228140425</v>
      </c>
      <c r="DF43" s="69">
        <v>-3.1080121270442378</v>
      </c>
      <c r="DG43" s="46">
        <v>693496</v>
      </c>
      <c r="DH43" s="46">
        <v>521873.2217974927</v>
      </c>
      <c r="DI43" s="46">
        <v>91077175.5363473</v>
      </c>
      <c r="DJ43" s="49">
        <v>75.252520821676356</v>
      </c>
      <c r="DK43" s="50">
        <v>174.51973339932897</v>
      </c>
      <c r="DL43" s="50">
        <v>131.33049871426411</v>
      </c>
      <c r="DM43" s="49">
        <v>2.7395393212484667</v>
      </c>
      <c r="DN43" s="49">
        <v>-0.69077707116783071</v>
      </c>
      <c r="DO43" s="49">
        <v>-3.3388473562162875</v>
      </c>
      <c r="DP43" s="49">
        <v>-1.9366307178221969</v>
      </c>
      <c r="DQ43" s="69">
        <v>-5.2108169305168053</v>
      </c>
      <c r="DR43" s="46">
        <v>693436</v>
      </c>
      <c r="DS43" s="46">
        <v>554867.2731477156</v>
      </c>
      <c r="DT43" s="46">
        <v>107791312.7712369</v>
      </c>
      <c r="DU43" s="49">
        <v>80.017084943342368</v>
      </c>
      <c r="DV43" s="50">
        <v>194.26503956476978</v>
      </c>
      <c r="DW43" s="50">
        <v>155.44522172375949</v>
      </c>
      <c r="DX43" s="49">
        <v>2.7306504850341629</v>
      </c>
      <c r="DY43" s="49">
        <v>-0.50661979138324109</v>
      </c>
      <c r="DZ43" s="49">
        <v>-3.1512214330707566</v>
      </c>
      <c r="EA43" s="49">
        <v>6.9443592580287761E-2</v>
      </c>
      <c r="EB43" s="69">
        <v>-3.0839661618637533</v>
      </c>
      <c r="EC43" s="46">
        <v>681524</v>
      </c>
      <c r="ED43" s="46">
        <v>540805.63710247073</v>
      </c>
      <c r="EE43" s="46">
        <v>101873169.46736833</v>
      </c>
      <c r="EF43" s="49">
        <v>79.35239802302938</v>
      </c>
      <c r="EG43" s="50">
        <v>188.37298001031306</v>
      </c>
      <c r="EH43" s="50">
        <v>149.4784768656252</v>
      </c>
      <c r="EI43" s="49">
        <v>4.0462886629415893</v>
      </c>
      <c r="EJ43" s="49">
        <v>1.443906493324592</v>
      </c>
      <c r="EK43" s="49">
        <v>-2.5011773154614154</v>
      </c>
      <c r="EL43" s="49">
        <v>-4.0914931967874839</v>
      </c>
      <c r="EM43" s="69">
        <v>-6.4903350125472032</v>
      </c>
      <c r="EN43" s="46">
        <v>689598</v>
      </c>
      <c r="EO43" s="46">
        <v>508342.79960931139</v>
      </c>
      <c r="EP43" s="46">
        <v>86870429.430072963</v>
      </c>
      <c r="EQ43" s="49">
        <v>73.715816984578183</v>
      </c>
      <c r="ER43" s="50">
        <v>170.88946572438428</v>
      </c>
      <c r="ES43" s="50">
        <v>125.97256579931057</v>
      </c>
      <c r="ET43" s="49">
        <v>2.7543796648254468</v>
      </c>
      <c r="EU43" s="49">
        <v>2.3113133616931072</v>
      </c>
      <c r="EV43" s="49">
        <v>-0.43118970167264681</v>
      </c>
      <c r="EW43" s="49">
        <v>-2.7597717441275185</v>
      </c>
      <c r="EX43" s="69">
        <v>-3.1790615942498159</v>
      </c>
      <c r="EY43" s="46">
        <v>2758054</v>
      </c>
      <c r="EZ43" s="46">
        <v>2125888.9316569902</v>
      </c>
      <c r="FA43" s="46">
        <v>387612087.20502549</v>
      </c>
      <c r="FB43" s="49">
        <v>77.079307789368528</v>
      </c>
      <c r="FC43" s="50">
        <v>182.32941591304461</v>
      </c>
      <c r="FD43" s="50">
        <v>140.53825168217355</v>
      </c>
      <c r="FE43" s="49">
        <v>3.0608626376562369</v>
      </c>
      <c r="FF43" s="49">
        <v>0.60223040155953644</v>
      </c>
      <c r="FG43" s="49">
        <v>-2.3856119317968614</v>
      </c>
      <c r="FH43" s="49">
        <v>-2.1634895350965908</v>
      </c>
      <c r="FI43" s="69">
        <v>-4.4974890024010117</v>
      </c>
      <c r="FK43" s="70">
        <v>112</v>
      </c>
      <c r="FL43" s="71">
        <v>66</v>
      </c>
      <c r="FM43" s="46">
        <v>7578</v>
      </c>
      <c r="FN43" s="71">
        <v>6143</v>
      </c>
    </row>
    <row r="44" spans="2:170" x14ac:dyDescent="0.2">
      <c r="B44" s="73" t="s">
        <v>64</v>
      </c>
      <c r="K44" s="69"/>
      <c r="T44" s="69"/>
      <c r="AC44" s="69"/>
      <c r="AL44" s="69"/>
      <c r="AU44" s="69"/>
      <c r="BD44" s="69"/>
      <c r="BM44" s="69"/>
      <c r="BV44" s="69"/>
      <c r="CE44" s="69"/>
      <c r="CN44" s="69"/>
      <c r="CW44" s="69"/>
      <c r="DF44" s="69"/>
      <c r="DQ44" s="69"/>
      <c r="EB44" s="69"/>
      <c r="EM44" s="69"/>
      <c r="EX44" s="69"/>
      <c r="FI44" s="69"/>
      <c r="FK44" s="70">
        <v>56</v>
      </c>
      <c r="FL44" s="71">
        <v>36</v>
      </c>
      <c r="FM44" s="46">
        <v>1291</v>
      </c>
      <c r="FN44" s="71">
        <v>617</v>
      </c>
    </row>
    <row r="45" spans="2:170" x14ac:dyDescent="0.2">
      <c r="B45" s="74" t="s">
        <v>89</v>
      </c>
      <c r="C45" s="75">
        <v>981553</v>
      </c>
      <c r="D45" s="75">
        <v>730864.05514674052</v>
      </c>
      <c r="E45" s="75">
        <v>124203848.79071088</v>
      </c>
      <c r="F45" s="76">
        <v>74.459968554600778</v>
      </c>
      <c r="G45" s="77">
        <v>169.94110999996249</v>
      </c>
      <c r="H45" s="77">
        <v>126.53809706731158</v>
      </c>
      <c r="I45" s="76">
        <v>-4.7415163604171218</v>
      </c>
      <c r="J45" s="76">
        <v>-3.154472152095285</v>
      </c>
      <c r="K45" s="78">
        <v>-7.7464186993360062</v>
      </c>
      <c r="L45" s="75">
        <v>991504</v>
      </c>
      <c r="M45" s="75">
        <v>747576.96456308616</v>
      </c>
      <c r="N45" s="75">
        <v>133178904.20535317</v>
      </c>
      <c r="O45" s="76">
        <v>75.39828024527246</v>
      </c>
      <c r="P45" s="77">
        <v>178.14741560848952</v>
      </c>
      <c r="Q45" s="77">
        <v>134.32008767019917</v>
      </c>
      <c r="R45" s="76">
        <v>-2.0786408847605706</v>
      </c>
      <c r="S45" s="76">
        <v>-0.15195200621346214</v>
      </c>
      <c r="T45" s="78">
        <v>-2.227434354447666</v>
      </c>
      <c r="U45" s="75">
        <v>960630</v>
      </c>
      <c r="V45" s="75">
        <v>732087.66971510451</v>
      </c>
      <c r="W45" s="75">
        <v>131979450.53529748</v>
      </c>
      <c r="X45" s="76">
        <v>76.209120026972357</v>
      </c>
      <c r="Y45" s="77">
        <v>180.27820436677746</v>
      </c>
      <c r="Z45" s="77">
        <v>137.38843314834796</v>
      </c>
      <c r="AA45" s="76">
        <v>-2.7911208142476154</v>
      </c>
      <c r="AB45" s="76">
        <v>-0.91046579678359307</v>
      </c>
      <c r="AC45" s="78">
        <v>-3.6761744106705763</v>
      </c>
      <c r="AD45" s="75">
        <v>993085</v>
      </c>
      <c r="AE45" s="75">
        <v>781668.61487770884</v>
      </c>
      <c r="AF45" s="75">
        <v>152311910.71552017</v>
      </c>
      <c r="AG45" s="76">
        <v>78.71114908368456</v>
      </c>
      <c r="AH45" s="77">
        <v>194.85483722453048</v>
      </c>
      <c r="AI45" s="77">
        <v>153.37248142457108</v>
      </c>
      <c r="AJ45" s="76">
        <v>-2.3519596913338581</v>
      </c>
      <c r="AK45" s="76">
        <v>0.3894449755983227</v>
      </c>
      <c r="AL45" s="78">
        <v>-1.971674304581533</v>
      </c>
      <c r="AM45" s="75">
        <v>962340</v>
      </c>
      <c r="AN45" s="75">
        <v>790014.72586513241</v>
      </c>
      <c r="AO45" s="75">
        <v>156548696.10564181</v>
      </c>
      <c r="AP45" s="76">
        <v>82.093098682911702</v>
      </c>
      <c r="AQ45" s="77">
        <v>198.15921270860852</v>
      </c>
      <c r="AR45" s="77">
        <v>162.67503803815887</v>
      </c>
      <c r="AS45" s="76">
        <v>-2.9670236630390057</v>
      </c>
      <c r="AT45" s="76">
        <v>-0.64966455346341512</v>
      </c>
      <c r="AU45" s="78">
        <v>-3.5974125154707846</v>
      </c>
      <c r="AV45" s="75">
        <v>994728</v>
      </c>
      <c r="AW45" s="75">
        <v>750104.18823529407</v>
      </c>
      <c r="AX45" s="75">
        <v>149178663.6116882</v>
      </c>
      <c r="AY45" s="76">
        <v>75.407969639468689</v>
      </c>
      <c r="AZ45" s="77">
        <v>198.87725725495289</v>
      </c>
      <c r="BA45" s="77">
        <v>149.96930177062293</v>
      </c>
      <c r="BB45" s="76">
        <v>-2.442076681275843</v>
      </c>
      <c r="BC45" s="76">
        <v>-0.40564400561976433</v>
      </c>
      <c r="BD45" s="78">
        <v>-2.8378145492253739</v>
      </c>
      <c r="BE45" s="75">
        <v>995441</v>
      </c>
      <c r="BF45" s="75">
        <v>751855.34060915827</v>
      </c>
      <c r="BG45" s="75">
        <v>138520793.90671599</v>
      </c>
      <c r="BH45" s="76">
        <v>75.529874759946424</v>
      </c>
      <c r="BI45" s="77">
        <v>184.23862467278016</v>
      </c>
      <c r="BJ45" s="77">
        <v>139.15520247479861</v>
      </c>
      <c r="BK45" s="76">
        <v>-2.0208426947045504</v>
      </c>
      <c r="BL45" s="76">
        <v>-2.4390705292583417</v>
      </c>
      <c r="BM45" s="78">
        <v>-4.410623445353683</v>
      </c>
      <c r="BN45" s="75">
        <v>900172</v>
      </c>
      <c r="BO45" s="75">
        <v>731486.02658708626</v>
      </c>
      <c r="BP45" s="75">
        <v>144337931.45916224</v>
      </c>
      <c r="BQ45" s="76">
        <v>81.260695354564049</v>
      </c>
      <c r="BR45" s="77">
        <v>197.32151567214967</v>
      </c>
      <c r="BS45" s="77">
        <v>160.34483571935388</v>
      </c>
      <c r="BT45" s="76">
        <v>-0.45246848270961348</v>
      </c>
      <c r="BU45" s="76">
        <v>-2.0097337991210904</v>
      </c>
      <c r="BV45" s="78">
        <v>-2.4531088698033181</v>
      </c>
      <c r="BW45" s="75">
        <v>1001889</v>
      </c>
      <c r="BX45" s="75">
        <v>799602.35487349646</v>
      </c>
      <c r="BY45" s="75">
        <v>149835955.07908902</v>
      </c>
      <c r="BZ45" s="76">
        <v>79.80947538834107</v>
      </c>
      <c r="CA45" s="77">
        <v>187.38808629796279</v>
      </c>
      <c r="CB45" s="77">
        <v>149.55344861465593</v>
      </c>
      <c r="CC45" s="76">
        <v>-1.4660958223326708</v>
      </c>
      <c r="CD45" s="76">
        <v>-6.4733430249221833</v>
      </c>
      <c r="CE45" s="78">
        <v>-7.8445334356012069</v>
      </c>
      <c r="CF45" s="75">
        <v>969570</v>
      </c>
      <c r="CG45" s="75">
        <v>738747.97833395586</v>
      </c>
      <c r="CH45" s="75">
        <v>129530944.9128029</v>
      </c>
      <c r="CI45" s="76">
        <v>76.193361834004349</v>
      </c>
      <c r="CJ45" s="77">
        <v>175.33847632980945</v>
      </c>
      <c r="CK45" s="77">
        <v>133.59627970420178</v>
      </c>
      <c r="CL45" s="76">
        <v>0.66591919300249169</v>
      </c>
      <c r="CM45" s="76">
        <v>-1.3652625804507155</v>
      </c>
      <c r="CN45" s="78">
        <v>-0.70843493300632632</v>
      </c>
      <c r="CO45" s="75">
        <v>1001920</v>
      </c>
      <c r="CP45" s="75">
        <v>738924.79174468433</v>
      </c>
      <c r="CQ45" s="75">
        <v>128112496.80390956</v>
      </c>
      <c r="CR45" s="76">
        <v>73.750877489688236</v>
      </c>
      <c r="CS45" s="77">
        <v>173.37690957887821</v>
      </c>
      <c r="CT45" s="77">
        <v>127.86699217892601</v>
      </c>
      <c r="CU45" s="76">
        <v>-1.0680465122734948</v>
      </c>
      <c r="CV45" s="76">
        <v>-2.4066888585904564</v>
      </c>
      <c r="CW45" s="78">
        <v>-3.4490308144485011</v>
      </c>
      <c r="CX45" s="75">
        <v>969600</v>
      </c>
      <c r="CY45" s="75">
        <v>684680.3851765393</v>
      </c>
      <c r="CZ45" s="75">
        <v>115167356.00050342</v>
      </c>
      <c r="DA45" s="76">
        <v>70.614726193950005</v>
      </c>
      <c r="DB45" s="77">
        <v>168.20601041580659</v>
      </c>
      <c r="DC45" s="77">
        <v>118.77821369688886</v>
      </c>
      <c r="DD45" s="76">
        <v>-2.0108427636868322</v>
      </c>
      <c r="DE45" s="76">
        <v>-2.2937609725590162</v>
      </c>
      <c r="DF45" s="78">
        <v>-4.2584798097128731</v>
      </c>
      <c r="DG45" s="75">
        <v>2933687</v>
      </c>
      <c r="DH45" s="75">
        <v>2210528.6894249311</v>
      </c>
      <c r="DI45" s="75">
        <v>389362203.53136152</v>
      </c>
      <c r="DJ45" s="76">
        <v>75.349847799882241</v>
      </c>
      <c r="DK45" s="77">
        <v>176.13985531789413</v>
      </c>
      <c r="DL45" s="77">
        <v>132.72111289696602</v>
      </c>
      <c r="DM45" s="76">
        <v>3.6899389528390181</v>
      </c>
      <c r="DN45" s="76">
        <v>0.36261821576766212</v>
      </c>
      <c r="DO45" s="76">
        <v>-3.2089137776276551</v>
      </c>
      <c r="DP45" s="76">
        <v>-1.3650841521669339</v>
      </c>
      <c r="DQ45" s="78">
        <v>-4.5301935563594924</v>
      </c>
      <c r="DR45" s="75">
        <v>2950153</v>
      </c>
      <c r="DS45" s="75">
        <v>2321787.5289781354</v>
      </c>
      <c r="DT45" s="75">
        <v>458039270.43285018</v>
      </c>
      <c r="DU45" s="76">
        <v>78.700580240351442</v>
      </c>
      <c r="DV45" s="77">
        <v>197.27871939877389</v>
      </c>
      <c r="DW45" s="77">
        <v>155.25949685756981</v>
      </c>
      <c r="DX45" s="76">
        <v>4.1911267668309389</v>
      </c>
      <c r="DY45" s="76">
        <v>1.4951895859172859</v>
      </c>
      <c r="DZ45" s="76">
        <v>-2.5874921066425203</v>
      </c>
      <c r="EA45" s="76">
        <v>-0.22876744073285546</v>
      </c>
      <c r="EB45" s="78">
        <v>-2.8103402079038453</v>
      </c>
      <c r="EC45" s="75">
        <v>2897502</v>
      </c>
      <c r="ED45" s="75">
        <v>2282943.7220697412</v>
      </c>
      <c r="EE45" s="75">
        <v>432694680.44496727</v>
      </c>
      <c r="EF45" s="76">
        <v>78.79006544498472</v>
      </c>
      <c r="EG45" s="77">
        <v>189.53366053749309</v>
      </c>
      <c r="EH45" s="77">
        <v>149.33369517776597</v>
      </c>
      <c r="EI45" s="76">
        <v>3.5772093834631189</v>
      </c>
      <c r="EJ45" s="76">
        <v>2.1995187847781152</v>
      </c>
      <c r="EK45" s="76">
        <v>-1.3301097865887885</v>
      </c>
      <c r="EL45" s="76">
        <v>-3.7236253581751551</v>
      </c>
      <c r="EM45" s="78">
        <v>-5.0042068394589538</v>
      </c>
      <c r="EN45" s="75">
        <v>2941090</v>
      </c>
      <c r="EO45" s="75">
        <v>2162353.1552551794</v>
      </c>
      <c r="EP45" s="75">
        <v>372810797.7172159</v>
      </c>
      <c r="EQ45" s="76">
        <v>73.522168830439725</v>
      </c>
      <c r="ER45" s="77">
        <v>172.4097642474226</v>
      </c>
      <c r="ES45" s="77">
        <v>126.75939795015314</v>
      </c>
      <c r="ET45" s="76">
        <v>2.7319361844968593</v>
      </c>
      <c r="EU45" s="76">
        <v>1.9293760195206664</v>
      </c>
      <c r="EV45" s="76">
        <v>-0.78121779339860853</v>
      </c>
      <c r="EW45" s="76">
        <v>-1.996941063184223</v>
      </c>
      <c r="EX45" s="78">
        <v>-2.762558397673553</v>
      </c>
      <c r="EY45" s="75">
        <v>11722432</v>
      </c>
      <c r="EZ45" s="75">
        <v>8977613.0957279876</v>
      </c>
      <c r="FA45" s="75">
        <v>1652906952.1263947</v>
      </c>
      <c r="FB45" s="76">
        <v>76.58490231146564</v>
      </c>
      <c r="FC45" s="77">
        <v>184.11430014877044</v>
      </c>
      <c r="FD45" s="77">
        <v>141.00375691037448</v>
      </c>
      <c r="FE45" s="76">
        <v>3.5451741353298449</v>
      </c>
      <c r="FF45" s="76">
        <v>1.4951777432939319</v>
      </c>
      <c r="FG45" s="76">
        <v>-1.9798087251817653</v>
      </c>
      <c r="FH45" s="76">
        <v>-1.8122250208981532</v>
      </c>
      <c r="FI45" s="78">
        <v>-3.7561551569962499</v>
      </c>
      <c r="FK45" s="79">
        <v>496</v>
      </c>
      <c r="FL45" s="80">
        <v>248</v>
      </c>
      <c r="FM45" s="75">
        <v>32320</v>
      </c>
      <c r="FN45" s="80">
        <v>23989</v>
      </c>
    </row>
    <row r="46" spans="2:170" x14ac:dyDescent="0.2">
      <c r="B46" s="72" t="s">
        <v>90</v>
      </c>
      <c r="K46" s="69"/>
      <c r="T46" s="69"/>
      <c r="AC46" s="69"/>
      <c r="AL46" s="69"/>
      <c r="AU46" s="69"/>
      <c r="BD46" s="69"/>
      <c r="BM46" s="69"/>
      <c r="BV46" s="69"/>
      <c r="CE46" s="69"/>
      <c r="CN46" s="69"/>
      <c r="CW46" s="69"/>
      <c r="DF46" s="69"/>
      <c r="DQ46" s="69"/>
      <c r="EB46" s="69"/>
      <c r="EM46" s="69"/>
      <c r="EX46" s="69"/>
      <c r="FI46" s="69"/>
      <c r="FK46" s="70"/>
      <c r="FL46" s="71"/>
      <c r="FN46" s="71"/>
    </row>
    <row r="47" spans="2:170" x14ac:dyDescent="0.2">
      <c r="B47" s="73" t="s">
        <v>61</v>
      </c>
      <c r="C47" s="46">
        <v>405046</v>
      </c>
      <c r="D47" s="46">
        <v>294033.8000814885</v>
      </c>
      <c r="E47" s="46">
        <v>36006562.309918351</v>
      </c>
      <c r="F47" s="49">
        <v>72.592693195708264</v>
      </c>
      <c r="G47" s="50">
        <v>122.45722192462055</v>
      </c>
      <c r="H47" s="50">
        <v>88.894995407727407</v>
      </c>
      <c r="I47" s="49">
        <v>-7.310446942483197</v>
      </c>
      <c r="J47" s="49">
        <v>-6.2021070631140836</v>
      </c>
      <c r="K47" s="69">
        <v>-13.059152259432324</v>
      </c>
      <c r="L47" s="46">
        <v>404426</v>
      </c>
      <c r="M47" s="46">
        <v>305155.14023236965</v>
      </c>
      <c r="N47" s="46">
        <v>40283938.271800756</v>
      </c>
      <c r="O47" s="49">
        <v>75.45388778969938</v>
      </c>
      <c r="P47" s="50">
        <v>132.01133771210712</v>
      </c>
      <c r="Q47" s="50">
        <v>99.607686626974413</v>
      </c>
      <c r="R47" s="49">
        <v>-2.0738891377987332</v>
      </c>
      <c r="S47" s="49">
        <v>-0.57909611466791511</v>
      </c>
      <c r="T47" s="69">
        <v>-2.6409754410471358</v>
      </c>
      <c r="U47" s="46">
        <v>391380</v>
      </c>
      <c r="V47" s="46">
        <v>294614.05238159857</v>
      </c>
      <c r="W47" s="46">
        <v>39544371.625937499</v>
      </c>
      <c r="X47" s="49">
        <v>75.275704527977567</v>
      </c>
      <c r="Y47" s="50">
        <v>134.22432265626517</v>
      </c>
      <c r="Z47" s="50">
        <v>101.03830452740941</v>
      </c>
      <c r="AA47" s="49">
        <v>-0.99214686715584754</v>
      </c>
      <c r="AB47" s="49">
        <v>-0.18322692209675676</v>
      </c>
      <c r="AC47" s="69">
        <v>-1.1735559090852352</v>
      </c>
      <c r="AD47" s="46">
        <v>404426</v>
      </c>
      <c r="AE47" s="46">
        <v>315929.77109257487</v>
      </c>
      <c r="AF47" s="46">
        <v>46778889.133831255</v>
      </c>
      <c r="AG47" s="49">
        <v>78.118066368773242</v>
      </c>
      <c r="AH47" s="50">
        <v>148.06736627591815</v>
      </c>
      <c r="AI47" s="50">
        <v>115.6673634579163</v>
      </c>
      <c r="AJ47" s="49">
        <v>-2.3346753473372148</v>
      </c>
      <c r="AK47" s="49">
        <v>-0.12323901775343248</v>
      </c>
      <c r="AL47" s="69">
        <v>-2.4550371341248578</v>
      </c>
      <c r="AM47" s="46">
        <v>392070</v>
      </c>
      <c r="AN47" s="46">
        <v>324736.27829083393</v>
      </c>
      <c r="AO47" s="46">
        <v>50384098.163670145</v>
      </c>
      <c r="AP47" s="49">
        <v>82.826096944635879</v>
      </c>
      <c r="AQ47" s="50">
        <v>155.15389419640431</v>
      </c>
      <c r="AR47" s="50">
        <v>128.50791482049161</v>
      </c>
      <c r="AS47" s="49">
        <v>-1.6095107560437676</v>
      </c>
      <c r="AT47" s="49">
        <v>-1.7783258822006969</v>
      </c>
      <c r="AU47" s="69">
        <v>-3.359214291892934</v>
      </c>
      <c r="AV47" s="46">
        <v>404674</v>
      </c>
      <c r="AW47" s="46">
        <v>286107.91561643837</v>
      </c>
      <c r="AX47" s="46">
        <v>42314080.147556663</v>
      </c>
      <c r="AY47" s="49">
        <v>70.700839593460003</v>
      </c>
      <c r="AZ47" s="50">
        <v>147.89552416397913</v>
      </c>
      <c r="BA47" s="50">
        <v>104.56337730508177</v>
      </c>
      <c r="BB47" s="49">
        <v>-3.3922022321108112</v>
      </c>
      <c r="BC47" s="49">
        <v>-1.9081761529459331</v>
      </c>
      <c r="BD47" s="69">
        <v>-5.2356491910039065</v>
      </c>
      <c r="BE47" s="46">
        <v>404674</v>
      </c>
      <c r="BF47" s="46">
        <v>283917.03806321451</v>
      </c>
      <c r="BG47" s="46">
        <v>37448421.340737589</v>
      </c>
      <c r="BH47" s="49">
        <v>70.159446384797278</v>
      </c>
      <c r="BI47" s="50">
        <v>131.89916884241251</v>
      </c>
      <c r="BJ47" s="50">
        <v>92.539726645985624</v>
      </c>
      <c r="BK47" s="49">
        <v>-3.5441655158354188</v>
      </c>
      <c r="BL47" s="49">
        <v>-3.3101309076588019</v>
      </c>
      <c r="BM47" s="69">
        <v>-6.7369799053359678</v>
      </c>
      <c r="BN47" s="46">
        <v>365960</v>
      </c>
      <c r="BO47" s="46">
        <v>291679.73963226413</v>
      </c>
      <c r="BP47" s="46">
        <v>44361293.098810241</v>
      </c>
      <c r="BQ47" s="49">
        <v>79.702628602105179</v>
      </c>
      <c r="BR47" s="50">
        <v>152.08904517927382</v>
      </c>
      <c r="BS47" s="50">
        <v>121.21896682372456</v>
      </c>
      <c r="BT47" s="49">
        <v>-3.9804704689225963</v>
      </c>
      <c r="BU47" s="49">
        <v>-3.47724481429796</v>
      </c>
      <c r="BV47" s="69">
        <v>-7.3193045802552836</v>
      </c>
      <c r="BW47" s="46">
        <v>405666</v>
      </c>
      <c r="BX47" s="46">
        <v>321520.52460328041</v>
      </c>
      <c r="BY47" s="46">
        <v>45593937.58637245</v>
      </c>
      <c r="BZ47" s="49">
        <v>79.257449380347481</v>
      </c>
      <c r="CA47" s="50">
        <v>141.80723809974543</v>
      </c>
      <c r="CB47" s="50">
        <v>112.39279995457457</v>
      </c>
      <c r="CC47" s="49">
        <v>-2.9733129636689779</v>
      </c>
      <c r="CD47" s="49">
        <v>-9.164421657311868</v>
      </c>
      <c r="CE47" s="69">
        <v>-11.865247683798705</v>
      </c>
      <c r="CF47" s="46">
        <v>395130</v>
      </c>
      <c r="CG47" s="46">
        <v>288638.07003429177</v>
      </c>
      <c r="CH47" s="46">
        <v>36648629.845754623</v>
      </c>
      <c r="CI47" s="49">
        <v>73.048887716521591</v>
      </c>
      <c r="CJ47" s="50">
        <v>126.9708803187347</v>
      </c>
      <c r="CK47" s="50">
        <v>92.750815796711521</v>
      </c>
      <c r="CL47" s="49">
        <v>-2.8299192013974666</v>
      </c>
      <c r="CM47" s="49">
        <v>-0.19318859004088379</v>
      </c>
      <c r="CN47" s="69">
        <v>-3.0176407104338745</v>
      </c>
      <c r="CO47" s="46">
        <v>408363</v>
      </c>
      <c r="CP47" s="46">
        <v>290731.79232594935</v>
      </c>
      <c r="CQ47" s="46">
        <v>36154471.163586505</v>
      </c>
      <c r="CR47" s="49">
        <v>71.194450115693485</v>
      </c>
      <c r="CS47" s="50">
        <v>124.35678559382487</v>
      </c>
      <c r="CT47" s="50">
        <v>88.535129685075546</v>
      </c>
      <c r="CU47" s="49">
        <v>-2.2397049976970234</v>
      </c>
      <c r="CV47" s="49">
        <v>-3.413607473427843</v>
      </c>
      <c r="CW47" s="69">
        <v>-5.5768577339407441</v>
      </c>
      <c r="CX47" s="46">
        <v>395190</v>
      </c>
      <c r="CY47" s="46">
        <v>268030.11732660112</v>
      </c>
      <c r="CZ47" s="46">
        <v>32035535.309020314</v>
      </c>
      <c r="DA47" s="49">
        <v>67.823102134821511</v>
      </c>
      <c r="DB47" s="50">
        <v>119.52214784126012</v>
      </c>
      <c r="DC47" s="50">
        <v>81.063628404110204</v>
      </c>
      <c r="DD47" s="49">
        <v>-4.6626944843304496</v>
      </c>
      <c r="DE47" s="49">
        <v>-4.6879183477270194</v>
      </c>
      <c r="DF47" s="69">
        <v>-9.1320295218280858</v>
      </c>
      <c r="DG47" s="46">
        <v>1200852</v>
      </c>
      <c r="DH47" s="46">
        <v>893802.99269545672</v>
      </c>
      <c r="DI47" s="46">
        <v>115834872.20765661</v>
      </c>
      <c r="DJ47" s="49">
        <v>74.430736901421383</v>
      </c>
      <c r="DK47" s="50">
        <v>129.5977672421206</v>
      </c>
      <c r="DL47" s="50">
        <v>96.460573166099238</v>
      </c>
      <c r="DM47" s="49">
        <v>1.3257505442394992</v>
      </c>
      <c r="DN47" s="49">
        <v>-2.2305781552921475</v>
      </c>
      <c r="DO47" s="49">
        <v>-3.5097975395493664</v>
      </c>
      <c r="DP47" s="49">
        <v>-2.2451573337243964</v>
      </c>
      <c r="DQ47" s="69">
        <v>-5.6761543964156917</v>
      </c>
      <c r="DR47" s="46">
        <v>1201170</v>
      </c>
      <c r="DS47" s="46">
        <v>926773.96499984711</v>
      </c>
      <c r="DT47" s="46">
        <v>139477067.44505808</v>
      </c>
      <c r="DU47" s="49">
        <v>77.155936711693357</v>
      </c>
      <c r="DV47" s="50">
        <v>150.49739495550145</v>
      </c>
      <c r="DW47" s="50">
        <v>116.11767480461388</v>
      </c>
      <c r="DX47" s="49">
        <v>8.8158438545735726E-2</v>
      </c>
      <c r="DY47" s="49">
        <v>-2.3225562888579274</v>
      </c>
      <c r="DZ47" s="49">
        <v>-2.4085913508777819</v>
      </c>
      <c r="EA47" s="49">
        <v>-1.2542182603156686</v>
      </c>
      <c r="EB47" s="69">
        <v>-3.6326006186543576</v>
      </c>
      <c r="EC47" s="46">
        <v>1176300</v>
      </c>
      <c r="ED47" s="46">
        <v>897117.30229875911</v>
      </c>
      <c r="EE47" s="46">
        <v>127403652.02592029</v>
      </c>
      <c r="EF47" s="49">
        <v>76.266029269638622</v>
      </c>
      <c r="EG47" s="50">
        <v>142.01448539612733</v>
      </c>
      <c r="EH47" s="50">
        <v>108.30880899933715</v>
      </c>
      <c r="EI47" s="49">
        <v>0.5897021046618619</v>
      </c>
      <c r="EJ47" s="49">
        <v>-2.8902195283593435</v>
      </c>
      <c r="EK47" s="49">
        <v>-3.4595207662514067</v>
      </c>
      <c r="EL47" s="49">
        <v>-5.5196171515608325</v>
      </c>
      <c r="EM47" s="69">
        <v>-8.7881856162364187</v>
      </c>
      <c r="EN47" s="46">
        <v>1198683</v>
      </c>
      <c r="EO47" s="46">
        <v>847399.97968684218</v>
      </c>
      <c r="EP47" s="46">
        <v>104838636.31836145</v>
      </c>
      <c r="EQ47" s="49">
        <v>70.694251915380647</v>
      </c>
      <c r="ER47" s="50">
        <v>123.7180066455804</v>
      </c>
      <c r="ES47" s="50">
        <v>87.461519282713979</v>
      </c>
      <c r="ET47" s="49">
        <v>1.1267776740089444</v>
      </c>
      <c r="EU47" s="49">
        <v>-2.1225966288712539</v>
      </c>
      <c r="EV47" s="49">
        <v>-3.2131690316039161</v>
      </c>
      <c r="EW47" s="49">
        <v>-2.7013536345426563</v>
      </c>
      <c r="EX47" s="69">
        <v>-5.8277236077273411</v>
      </c>
      <c r="EY47" s="46">
        <v>4777005</v>
      </c>
      <c r="EZ47" s="46">
        <v>3565094.2396809054</v>
      </c>
      <c r="FA47" s="46">
        <v>487554227.9969964</v>
      </c>
      <c r="FB47" s="49">
        <v>74.630322548980061</v>
      </c>
      <c r="FC47" s="50">
        <v>136.75773912799428</v>
      </c>
      <c r="FD47" s="50">
        <v>102.06274182191486</v>
      </c>
      <c r="FE47" s="49">
        <v>0.78105765358230184</v>
      </c>
      <c r="FF47" s="49">
        <v>-2.3957126510712161</v>
      </c>
      <c r="FG47" s="49">
        <v>-3.1521501943084624</v>
      </c>
      <c r="FH47" s="49">
        <v>-2.9588316334058256</v>
      </c>
      <c r="FI47" s="69">
        <v>-6.0177150106326263</v>
      </c>
      <c r="FK47" s="70">
        <v>249</v>
      </c>
      <c r="FL47" s="71">
        <v>100</v>
      </c>
      <c r="FM47" s="46">
        <v>13173</v>
      </c>
      <c r="FN47" s="71">
        <v>7526</v>
      </c>
    </row>
    <row r="48" spans="2:170" x14ac:dyDescent="0.2">
      <c r="B48" s="73" t="s">
        <v>62</v>
      </c>
      <c r="C48" s="46">
        <v>596595</v>
      </c>
      <c r="D48" s="46">
        <v>342270.37119289342</v>
      </c>
      <c r="E48" s="46">
        <v>41598687.77221141</v>
      </c>
      <c r="F48" s="49">
        <v>57.370640248894709</v>
      </c>
      <c r="G48" s="50">
        <v>121.53750740161972</v>
      </c>
      <c r="H48" s="50">
        <v>69.726846138857027</v>
      </c>
      <c r="I48" s="49">
        <v>-5.3907241709179177</v>
      </c>
      <c r="J48" s="49">
        <v>4.2948056742034897</v>
      </c>
      <c r="K48" s="69">
        <v>-1.3274396242876703</v>
      </c>
      <c r="L48" s="46">
        <v>596595</v>
      </c>
      <c r="M48" s="46">
        <v>347144.83212639892</v>
      </c>
      <c r="N48" s="46">
        <v>42210328.43019259</v>
      </c>
      <c r="O48" s="49">
        <v>58.187687145617872</v>
      </c>
      <c r="P48" s="50">
        <v>121.59284691532835</v>
      </c>
      <c r="Q48" s="50">
        <v>70.75206535454133</v>
      </c>
      <c r="R48" s="49">
        <v>-1.6023748208961004</v>
      </c>
      <c r="S48" s="49">
        <v>0.76251291033367885</v>
      </c>
      <c r="T48" s="69">
        <v>-0.85208022544369055</v>
      </c>
      <c r="U48" s="46">
        <v>577350</v>
      </c>
      <c r="V48" s="46">
        <v>362238.36023240798</v>
      </c>
      <c r="W48" s="46">
        <v>43140980.77933272</v>
      </c>
      <c r="X48" s="49">
        <v>62.741553690553047</v>
      </c>
      <c r="Y48" s="50">
        <v>119.09556114281757</v>
      </c>
      <c r="Z48" s="50">
        <v>74.722405437486316</v>
      </c>
      <c r="AA48" s="49">
        <v>0.92989043472334942</v>
      </c>
      <c r="AB48" s="49">
        <v>-3.5839317668827477</v>
      </c>
      <c r="AC48" s="69">
        <v>-2.6873679708466525</v>
      </c>
      <c r="AD48" s="46">
        <v>596626</v>
      </c>
      <c r="AE48" s="46">
        <v>388687.80491132336</v>
      </c>
      <c r="AF48" s="46">
        <v>46592556.535905145</v>
      </c>
      <c r="AG48" s="49">
        <v>65.147647757778458</v>
      </c>
      <c r="AH48" s="50">
        <v>119.87141337386426</v>
      </c>
      <c r="AI48" s="50">
        <v>78.093406147075626</v>
      </c>
      <c r="AJ48" s="49">
        <v>2.9728367005499243</v>
      </c>
      <c r="AK48" s="49">
        <v>-0.27658748975120173</v>
      </c>
      <c r="AL48" s="69">
        <v>2.688026716394269</v>
      </c>
      <c r="AM48" s="46">
        <v>577380</v>
      </c>
      <c r="AN48" s="46">
        <v>357420.42692307691</v>
      </c>
      <c r="AO48" s="46">
        <v>42872891.542835526</v>
      </c>
      <c r="AP48" s="49">
        <v>61.903846153846153</v>
      </c>
      <c r="AQ48" s="50">
        <v>119.95087105657372</v>
      </c>
      <c r="AR48" s="50">
        <v>74.254202679059759</v>
      </c>
      <c r="AS48" s="49">
        <v>-2.334902370397085</v>
      </c>
      <c r="AT48" s="49">
        <v>-0.62925135104840346</v>
      </c>
      <c r="AU48" s="69">
        <v>-2.9494613167341033</v>
      </c>
      <c r="AV48" s="46">
        <v>596626</v>
      </c>
      <c r="AW48" s="46">
        <v>323536.82999353588</v>
      </c>
      <c r="AX48" s="46">
        <v>40139179.27397722</v>
      </c>
      <c r="AY48" s="49">
        <v>54.227745688846255</v>
      </c>
      <c r="AZ48" s="50">
        <v>124.06370945397217</v>
      </c>
      <c r="BA48" s="50">
        <v>67.276952854849142</v>
      </c>
      <c r="BB48" s="49">
        <v>5.2193194575516912</v>
      </c>
      <c r="BC48" s="49">
        <v>0.3599239545324634</v>
      </c>
      <c r="BD48" s="69">
        <v>5.5980289930754568</v>
      </c>
      <c r="BE48" s="46">
        <v>596285</v>
      </c>
      <c r="BF48" s="46">
        <v>323791.25243981782</v>
      </c>
      <c r="BG48" s="46">
        <v>39808944.520520456</v>
      </c>
      <c r="BH48" s="49">
        <v>54.301425063487734</v>
      </c>
      <c r="BI48" s="50">
        <v>122.94632489467773</v>
      </c>
      <c r="BJ48" s="50">
        <v>66.761606480995596</v>
      </c>
      <c r="BK48" s="49">
        <v>0.55525641169841</v>
      </c>
      <c r="BL48" s="49">
        <v>2.261698903979819</v>
      </c>
      <c r="BM48" s="69">
        <v>2.8295135438558896</v>
      </c>
      <c r="BN48" s="46">
        <v>538580</v>
      </c>
      <c r="BO48" s="46">
        <v>312018.3144654088</v>
      </c>
      <c r="BP48" s="46">
        <v>37594164.440077029</v>
      </c>
      <c r="BQ48" s="49">
        <v>57.933513027852648</v>
      </c>
      <c r="BR48" s="50">
        <v>120.48704418036597</v>
      </c>
      <c r="BS48" s="50">
        <v>69.802377437106898</v>
      </c>
      <c r="BT48" s="49">
        <v>-7.0332337932317579E-2</v>
      </c>
      <c r="BU48" s="49">
        <v>3.5932233866940675</v>
      </c>
      <c r="BV48" s="69">
        <v>3.5203638507467572</v>
      </c>
      <c r="BW48" s="46">
        <v>596285</v>
      </c>
      <c r="BX48" s="46">
        <v>366325.24150268338</v>
      </c>
      <c r="BY48" s="46">
        <v>42873193.911362499</v>
      </c>
      <c r="BZ48" s="49">
        <v>61.434589416584913</v>
      </c>
      <c r="CA48" s="50">
        <v>117.03587155363536</v>
      </c>
      <c r="CB48" s="50">
        <v>71.900507159097586</v>
      </c>
      <c r="CC48" s="49">
        <v>-1.9985277724925539</v>
      </c>
      <c r="CD48" s="49">
        <v>-2.0126192680470725</v>
      </c>
      <c r="CE48" s="69">
        <v>-3.9709242855131692</v>
      </c>
      <c r="CF48" s="46">
        <v>577050</v>
      </c>
      <c r="CG48" s="46">
        <v>354813.6606624056</v>
      </c>
      <c r="CH48" s="46">
        <v>42316494.559189089</v>
      </c>
      <c r="CI48" s="49">
        <v>61.487507263219058</v>
      </c>
      <c r="CJ48" s="50">
        <v>119.26399474075477</v>
      </c>
      <c r="CK48" s="50">
        <v>73.332457428626782</v>
      </c>
      <c r="CL48" s="49">
        <v>6.3303301667720939</v>
      </c>
      <c r="CM48" s="49">
        <v>-1.6002584484565745</v>
      </c>
      <c r="CN48" s="69">
        <v>4.6287700750065541</v>
      </c>
      <c r="CO48" s="46">
        <v>596998</v>
      </c>
      <c r="CP48" s="46">
        <v>346856.85747527634</v>
      </c>
      <c r="CQ48" s="46">
        <v>40768133.214545339</v>
      </c>
      <c r="CR48" s="49">
        <v>58.100170766950029</v>
      </c>
      <c r="CS48" s="50">
        <v>117.53590086495915</v>
      </c>
      <c r="CT48" s="50">
        <v>68.288559115014351</v>
      </c>
      <c r="CU48" s="49">
        <v>-0.61752516485844744</v>
      </c>
      <c r="CV48" s="49">
        <v>-1.3610708377593814</v>
      </c>
      <c r="CW48" s="69">
        <v>-1.970191047683115</v>
      </c>
      <c r="CX48" s="46">
        <v>576870</v>
      </c>
      <c r="CY48" s="46">
        <v>319990.28205128206</v>
      </c>
      <c r="CZ48" s="46">
        <v>37531099.39653641</v>
      </c>
      <c r="DA48" s="49">
        <v>55.470085470085472</v>
      </c>
      <c r="DB48" s="50">
        <v>117.28824749284614</v>
      </c>
      <c r="DC48" s="50">
        <v>65.059891130647131</v>
      </c>
      <c r="DD48" s="49">
        <v>4.8557765384030773</v>
      </c>
      <c r="DE48" s="49">
        <v>8.0364915028927255E-3</v>
      </c>
      <c r="DF48" s="69">
        <v>4.8642032639748782</v>
      </c>
      <c r="DG48" s="46">
        <v>1770540</v>
      </c>
      <c r="DH48" s="46">
        <v>1051653.5635517004</v>
      </c>
      <c r="DI48" s="46">
        <v>126949996.98173672</v>
      </c>
      <c r="DJ48" s="49">
        <v>59.39733434724436</v>
      </c>
      <c r="DK48" s="50">
        <v>120.71465488406129</v>
      </c>
      <c r="DL48" s="50">
        <v>71.701287167608029</v>
      </c>
      <c r="DM48" s="49">
        <v>0.16655389579971894</v>
      </c>
      <c r="DN48" s="49">
        <v>-1.869295059913614</v>
      </c>
      <c r="DO48" s="49">
        <v>-2.0324638080602893</v>
      </c>
      <c r="DP48" s="49">
        <v>0.4028908968441397</v>
      </c>
      <c r="DQ48" s="69">
        <v>-1.6377615228804761</v>
      </c>
      <c r="DR48" s="46">
        <v>1770632</v>
      </c>
      <c r="DS48" s="46">
        <v>1069645.0618279362</v>
      </c>
      <c r="DT48" s="46">
        <v>129604627.35271789</v>
      </c>
      <c r="DU48" s="49">
        <v>60.410354146312507</v>
      </c>
      <c r="DV48" s="50">
        <v>121.16601289331824</v>
      </c>
      <c r="DW48" s="50">
        <v>73.19681749382022</v>
      </c>
      <c r="DX48" s="49">
        <v>9.1916025157630893E-2</v>
      </c>
      <c r="DY48" s="49">
        <v>1.8759438949898455</v>
      </c>
      <c r="DZ48" s="49">
        <v>1.7823895681883115</v>
      </c>
      <c r="EA48" s="49">
        <v>-0.17592143106509392</v>
      </c>
      <c r="EB48" s="69">
        <v>1.6033325318877059</v>
      </c>
      <c r="EC48" s="46">
        <v>1731150</v>
      </c>
      <c r="ED48" s="46">
        <v>1002134.8084079101</v>
      </c>
      <c r="EE48" s="46">
        <v>120276302.87195998</v>
      </c>
      <c r="EF48" s="49">
        <v>57.888386818468071</v>
      </c>
      <c r="EG48" s="50">
        <v>120.02008298967557</v>
      </c>
      <c r="EH48" s="50">
        <v>69.477689900909795</v>
      </c>
      <c r="EI48" s="49">
        <v>-5.1961548454143934E-2</v>
      </c>
      <c r="EJ48" s="49">
        <v>-0.63715872096167758</v>
      </c>
      <c r="EK48" s="49">
        <v>-0.58550140810540607</v>
      </c>
      <c r="EL48" s="49">
        <v>1.0940904680107586</v>
      </c>
      <c r="EM48" s="69">
        <v>0.50218314480920245</v>
      </c>
      <c r="EN48" s="46">
        <v>1750918</v>
      </c>
      <c r="EO48" s="46">
        <v>1021660.800188964</v>
      </c>
      <c r="EP48" s="46">
        <v>120615727.17027085</v>
      </c>
      <c r="EQ48" s="49">
        <v>58.350008406388191</v>
      </c>
      <c r="ER48" s="50">
        <v>118.05848589665185</v>
      </c>
      <c r="ES48" s="50">
        <v>68.887136445150972</v>
      </c>
      <c r="ET48" s="49">
        <v>-2.1526927216716771E-2</v>
      </c>
      <c r="EU48" s="49">
        <v>3.4000869776907683</v>
      </c>
      <c r="EV48" s="49">
        <v>3.4223506318371015</v>
      </c>
      <c r="EW48" s="49">
        <v>-1.0142875243537224</v>
      </c>
      <c r="EX48" s="69">
        <v>2.3733506319850144</v>
      </c>
      <c r="EY48" s="46">
        <v>7023240</v>
      </c>
      <c r="EZ48" s="46">
        <v>4145094.2339765104</v>
      </c>
      <c r="FA48" s="46">
        <v>497446654.37668544</v>
      </c>
      <c r="FB48" s="49">
        <v>59.019686554588915</v>
      </c>
      <c r="FC48" s="50">
        <v>120.00852726078323</v>
      </c>
      <c r="FD48" s="50">
        <v>70.828656628092659</v>
      </c>
      <c r="FE48" s="49">
        <v>4.6909186066504488E-2</v>
      </c>
      <c r="FF48" s="49">
        <v>0.65154727677896729</v>
      </c>
      <c r="FG48" s="49">
        <v>0.60435459289198157</v>
      </c>
      <c r="FH48" s="49">
        <v>7.1423343057467156E-2</v>
      </c>
      <c r="FI48" s="69">
        <v>0.6762095862036136</v>
      </c>
      <c r="FK48" s="70">
        <v>753</v>
      </c>
      <c r="FL48" s="71">
        <v>57</v>
      </c>
      <c r="FM48" s="46">
        <v>19229</v>
      </c>
      <c r="FN48" s="71">
        <v>1638</v>
      </c>
    </row>
    <row r="49" spans="2:170" x14ac:dyDescent="0.2">
      <c r="B49" s="73" t="s">
        <v>63</v>
      </c>
      <c r="C49" s="46">
        <v>36146</v>
      </c>
      <c r="D49" s="46">
        <v>26993.086261980832</v>
      </c>
      <c r="E49" s="46">
        <v>3870898.9722949523</v>
      </c>
      <c r="F49" s="49">
        <v>74.677934659383695</v>
      </c>
      <c r="G49" s="50">
        <v>143.40334909191279</v>
      </c>
      <c r="H49" s="50">
        <v>107.09065933422653</v>
      </c>
      <c r="K49" s="69"/>
      <c r="L49" s="46">
        <v>36146</v>
      </c>
      <c r="M49" s="46">
        <v>26367.246006389778</v>
      </c>
      <c r="N49" s="46">
        <v>3810736.4918106035</v>
      </c>
      <c r="O49" s="49">
        <v>72.946511388230448</v>
      </c>
      <c r="P49" s="50">
        <v>144.5253892229442</v>
      </c>
      <c r="Q49" s="50">
        <v>105.42622950839936</v>
      </c>
      <c r="T49" s="69"/>
      <c r="U49" s="46">
        <v>34980</v>
      </c>
      <c r="V49" s="46">
        <v>25484.364217252398</v>
      </c>
      <c r="W49" s="46">
        <v>4012177.3622949519</v>
      </c>
      <c r="X49" s="49">
        <v>72.854100106496276</v>
      </c>
      <c r="Y49" s="50">
        <v>157.43682393217367</v>
      </c>
      <c r="Z49" s="50">
        <v>114.69918131203409</v>
      </c>
      <c r="AC49" s="69"/>
      <c r="AL49" s="69"/>
      <c r="AM49" s="46">
        <v>34980</v>
      </c>
      <c r="AN49" s="46">
        <v>28755.124600638977</v>
      </c>
      <c r="AO49" s="46">
        <v>5202183.1364406394</v>
      </c>
      <c r="AP49" s="49">
        <v>82.204472843450475</v>
      </c>
      <c r="AQ49" s="50">
        <v>180.91325315714471</v>
      </c>
      <c r="AR49" s="50">
        <v>148.71878606176784</v>
      </c>
      <c r="AU49" s="69"/>
      <c r="AV49" s="46">
        <v>36146</v>
      </c>
      <c r="AW49" s="46">
        <v>27830.888888888891</v>
      </c>
      <c r="AX49" s="46">
        <v>5523027.9496385185</v>
      </c>
      <c r="AY49" s="49">
        <v>76.99576409253828</v>
      </c>
      <c r="AZ49" s="50">
        <v>198.44957060798421</v>
      </c>
      <c r="BA49" s="50">
        <v>152.79776322797872</v>
      </c>
      <c r="BD49" s="69"/>
      <c r="BE49" s="46">
        <v>36146</v>
      </c>
      <c r="BF49" s="46">
        <v>26933.482428115018</v>
      </c>
      <c r="BG49" s="46">
        <v>4848213.5907731634</v>
      </c>
      <c r="BH49" s="49">
        <v>74.513037204988152</v>
      </c>
      <c r="BI49" s="50">
        <v>180.00693388658368</v>
      </c>
      <c r="BJ49" s="50">
        <v>134.12863361846851</v>
      </c>
      <c r="BK49" s="49">
        <v>-2.7048849414614451</v>
      </c>
      <c r="BL49" s="49">
        <v>-3.8818724872396992</v>
      </c>
      <c r="BM49" s="69">
        <v>-6.4817572443470635</v>
      </c>
      <c r="BN49" s="46">
        <v>32648</v>
      </c>
      <c r="BO49" s="46">
        <v>26835.45508982036</v>
      </c>
      <c r="BP49" s="46">
        <v>4308460.9497455088</v>
      </c>
      <c r="BQ49" s="49">
        <v>82.196321642429425</v>
      </c>
      <c r="BR49" s="50">
        <v>160.55106706127228</v>
      </c>
      <c r="BS49" s="50">
        <v>131.96707148203592</v>
      </c>
      <c r="BT49" s="49">
        <v>7.4375186986206554</v>
      </c>
      <c r="BU49" s="49">
        <v>-10.532346588692407</v>
      </c>
      <c r="BV49" s="69">
        <v>-3.8781731370092838</v>
      </c>
      <c r="BW49" s="46">
        <v>36146</v>
      </c>
      <c r="BX49" s="46">
        <v>29254.306709265176</v>
      </c>
      <c r="BY49" s="46">
        <v>4457578.732249205</v>
      </c>
      <c r="BZ49" s="49">
        <v>80.933731835514791</v>
      </c>
      <c r="CA49" s="50">
        <v>152.3734189481728</v>
      </c>
      <c r="CB49" s="50">
        <v>123.32149428011965</v>
      </c>
      <c r="CC49" s="49">
        <v>2.0267636741587634</v>
      </c>
      <c r="CD49" s="49">
        <v>-14.761800860819157</v>
      </c>
      <c r="CE49" s="69">
        <v>-13.034224004159132</v>
      </c>
      <c r="CF49" s="46">
        <v>34980</v>
      </c>
      <c r="CG49" s="46">
        <v>26989.361022364217</v>
      </c>
      <c r="CH49" s="46">
        <v>4206193.9437314374</v>
      </c>
      <c r="CI49" s="49">
        <v>77.156549520766774</v>
      </c>
      <c r="CJ49" s="50">
        <v>155.84636999171843</v>
      </c>
      <c r="CK49" s="50">
        <v>120.24568163897763</v>
      </c>
      <c r="CL49" s="49">
        <v>-0.33016921172100699</v>
      </c>
      <c r="CM49" s="49">
        <v>-0.25545336030875165</v>
      </c>
      <c r="CN49" s="69">
        <v>-0.58477914368371242</v>
      </c>
      <c r="CO49" s="46">
        <v>36239</v>
      </c>
      <c r="CP49" s="46">
        <v>24515.705696202531</v>
      </c>
      <c r="CQ49" s="46">
        <v>3301241.9385577179</v>
      </c>
      <c r="CR49" s="49">
        <v>67.650061249489582</v>
      </c>
      <c r="CS49" s="50">
        <v>134.65824641014018</v>
      </c>
      <c r="CT49" s="50">
        <v>91.096386173948446</v>
      </c>
      <c r="CU49" s="49">
        <v>-0.75468032902971449</v>
      </c>
      <c r="CV49" s="49">
        <v>-10.526458161018684</v>
      </c>
      <c r="CW49" s="69">
        <v>-11.201697380963648</v>
      </c>
      <c r="CX49" s="46">
        <v>35070</v>
      </c>
      <c r="CY49" s="46">
        <v>24116.174050632912</v>
      </c>
      <c r="CZ49" s="46">
        <v>3020780.2658112659</v>
      </c>
      <c r="DA49" s="49">
        <v>68.765822784810126</v>
      </c>
      <c r="DB49" s="50">
        <v>125.25951502377666</v>
      </c>
      <c r="DC49" s="50">
        <v>86.135736122362871</v>
      </c>
      <c r="DD49" s="49">
        <v>3.2311872021370247</v>
      </c>
      <c r="DE49" s="49">
        <v>-12.972193956846393</v>
      </c>
      <c r="DF49" s="69">
        <v>-10.160162625679382</v>
      </c>
      <c r="DG49" s="46">
        <v>107272</v>
      </c>
      <c r="DH49" s="46">
        <v>78844.696485623004</v>
      </c>
      <c r="DI49" s="46">
        <v>11693812.826400507</v>
      </c>
      <c r="DJ49" s="49">
        <v>73.499791637727469</v>
      </c>
      <c r="DK49" s="50">
        <v>148.31451381809586</v>
      </c>
      <c r="DL49" s="50">
        <v>109.01085862480896</v>
      </c>
      <c r="DQ49" s="69"/>
      <c r="DR49" s="46">
        <v>107272</v>
      </c>
      <c r="DS49" s="46">
        <v>86846.70914170178</v>
      </c>
      <c r="DT49" s="46">
        <v>16619491.792086113</v>
      </c>
      <c r="DU49" s="49">
        <v>80.959345534437489</v>
      </c>
      <c r="DV49" s="50">
        <v>191.36582095435807</v>
      </c>
      <c r="DW49" s="50">
        <v>154.92851622125173</v>
      </c>
      <c r="EB49" s="69"/>
      <c r="EC49" s="46">
        <v>104940</v>
      </c>
      <c r="ED49" s="46">
        <v>83023.244227200557</v>
      </c>
      <c r="EE49" s="46">
        <v>13614253.272767877</v>
      </c>
      <c r="EF49" s="49">
        <v>79.114964958262391</v>
      </c>
      <c r="EG49" s="50">
        <v>163.98122477015295</v>
      </c>
      <c r="EH49" s="50">
        <v>129.73368851503599</v>
      </c>
      <c r="EI49" s="49">
        <v>0</v>
      </c>
      <c r="EJ49" s="49">
        <v>2.0779811695255574</v>
      </c>
      <c r="EK49" s="49">
        <v>2.0779811695255574</v>
      </c>
      <c r="EL49" s="49">
        <v>-9.8369041424563157</v>
      </c>
      <c r="EM49" s="69">
        <v>-7.9633319886752796</v>
      </c>
      <c r="EN49" s="46">
        <v>106289</v>
      </c>
      <c r="EO49" s="46">
        <v>75621.240769199663</v>
      </c>
      <c r="EP49" s="46">
        <v>10528216.148100421</v>
      </c>
      <c r="EQ49" s="49">
        <v>71.146817421557884</v>
      </c>
      <c r="ER49" s="50">
        <v>139.22300191070835</v>
      </c>
      <c r="ES49" s="50">
        <v>99.052734978223725</v>
      </c>
      <c r="ET49" s="49">
        <v>0.1724690403935687</v>
      </c>
      <c r="EU49" s="49">
        <v>0.80295174598654218</v>
      </c>
      <c r="EV49" s="49">
        <v>0.62939719029860142</v>
      </c>
      <c r="EW49" s="49">
        <v>-7.5136425889728162</v>
      </c>
      <c r="EX49" s="69">
        <v>-6.931536054018288</v>
      </c>
      <c r="EY49" s="46">
        <v>425773</v>
      </c>
      <c r="EZ49" s="46">
        <v>324335.89062372502</v>
      </c>
      <c r="FA49" s="46">
        <v>52455774.03935492</v>
      </c>
      <c r="FB49" s="49">
        <v>76.175776910166917</v>
      </c>
      <c r="FC49" s="50">
        <v>161.73286878142929</v>
      </c>
      <c r="FD49" s="50">
        <v>123.20126931335459</v>
      </c>
      <c r="FI49" s="69"/>
      <c r="FK49" s="70">
        <v>44</v>
      </c>
      <c r="FL49" s="71">
        <v>5</v>
      </c>
      <c r="FM49" s="46">
        <v>1169</v>
      </c>
      <c r="FN49" s="71">
        <v>316</v>
      </c>
    </row>
    <row r="50" spans="2:170" x14ac:dyDescent="0.2">
      <c r="B50" s="73" t="s">
        <v>64</v>
      </c>
      <c r="C50" s="46">
        <v>115382</v>
      </c>
      <c r="D50" s="46">
        <v>61125.02874617737</v>
      </c>
      <c r="E50" s="46">
        <v>8418871.89507249</v>
      </c>
      <c r="F50" s="49">
        <v>52.976225707803096</v>
      </c>
      <c r="G50" s="50">
        <v>137.73199076980373</v>
      </c>
      <c r="H50" s="50">
        <v>72.965210302061749</v>
      </c>
      <c r="I50" s="49">
        <v>9.1930184136898951</v>
      </c>
      <c r="J50" s="49">
        <v>0.55477820531056898</v>
      </c>
      <c r="K50" s="69">
        <v>9.7987974815698031</v>
      </c>
      <c r="L50" s="46">
        <v>116064</v>
      </c>
      <c r="M50" s="46">
        <v>50233.437788018433</v>
      </c>
      <c r="N50" s="46">
        <v>6681705.3863269985</v>
      </c>
      <c r="O50" s="49">
        <v>43.28080868143303</v>
      </c>
      <c r="P50" s="50">
        <v>133.01310204018534</v>
      </c>
      <c r="Q50" s="50">
        <v>57.569146215251912</v>
      </c>
      <c r="R50" s="49">
        <v>10.640879806851894</v>
      </c>
      <c r="S50" s="49">
        <v>5.2002767193098185</v>
      </c>
      <c r="T50" s="69">
        <v>16.39451172148717</v>
      </c>
      <c r="U50" s="46">
        <v>112440</v>
      </c>
      <c r="V50" s="46">
        <v>56672.234490608993</v>
      </c>
      <c r="W50" s="46">
        <v>8474025.8392368816</v>
      </c>
      <c r="X50" s="49">
        <v>50.402200720925819</v>
      </c>
      <c r="Y50" s="50">
        <v>149.52694058041931</v>
      </c>
      <c r="Z50" s="50">
        <v>75.364868723202434</v>
      </c>
      <c r="AA50" s="49">
        <v>-6.3419328622726399</v>
      </c>
      <c r="AB50" s="49">
        <v>1.5351396883305088</v>
      </c>
      <c r="AC50" s="69">
        <v>-4.9041507023181534</v>
      </c>
      <c r="AD50" s="46">
        <v>117304</v>
      </c>
      <c r="AE50" s="46">
        <v>64806.436781609198</v>
      </c>
      <c r="AF50" s="46">
        <v>10801455.424953196</v>
      </c>
      <c r="AG50" s="49">
        <v>55.246570263255471</v>
      </c>
      <c r="AH50" s="50">
        <v>166.67257083355705</v>
      </c>
      <c r="AI50" s="50">
        <v>92.080878955135333</v>
      </c>
      <c r="AJ50" s="49">
        <v>0.72633954973859005</v>
      </c>
      <c r="AK50" s="49">
        <v>15.438841494695904</v>
      </c>
      <c r="AL50" s="69">
        <v>16.277319456231922</v>
      </c>
      <c r="AM50" s="46">
        <v>113520</v>
      </c>
      <c r="AN50" s="46">
        <v>62741.501113585749</v>
      </c>
      <c r="AO50" s="46">
        <v>9316794.1049398668</v>
      </c>
      <c r="AP50" s="49">
        <v>55.269116555308095</v>
      </c>
      <c r="AQ50" s="50">
        <v>148.49491866751737</v>
      </c>
      <c r="AR50" s="50">
        <v>82.071829677060137</v>
      </c>
      <c r="AS50" s="49">
        <v>3.1902010856560712</v>
      </c>
      <c r="AT50" s="49">
        <v>6.7649423570420266</v>
      </c>
      <c r="AU50" s="69">
        <v>10.17095870721646</v>
      </c>
      <c r="AV50" s="46">
        <v>117273</v>
      </c>
      <c r="AW50" s="46">
        <v>72744.602023608764</v>
      </c>
      <c r="AX50" s="46">
        <v>14956308.65997484</v>
      </c>
      <c r="AY50" s="49">
        <v>62.030136539193819</v>
      </c>
      <c r="AZ50" s="50">
        <v>205.60025409336725</v>
      </c>
      <c r="BA50" s="50">
        <v>127.53411833904514</v>
      </c>
      <c r="BB50" s="49">
        <v>-0.89796497567784672</v>
      </c>
      <c r="BC50" s="49">
        <v>7.5843959197168722</v>
      </c>
      <c r="BD50" s="69">
        <v>6.6183257250632286</v>
      </c>
      <c r="BE50" s="46">
        <v>117273</v>
      </c>
      <c r="BF50" s="46">
        <v>87589.252729257641</v>
      </c>
      <c r="BG50" s="46">
        <v>20691372.126196507</v>
      </c>
      <c r="BH50" s="49">
        <v>74.688336385406402</v>
      </c>
      <c r="BI50" s="50">
        <v>236.23186043331683</v>
      </c>
      <c r="BJ50" s="50">
        <v>176.43764656993943</v>
      </c>
      <c r="BK50" s="49">
        <v>1.6172728760822945</v>
      </c>
      <c r="BL50" s="49">
        <v>6.353679591166034</v>
      </c>
      <c r="BM50" s="69">
        <v>8.0737088039094331</v>
      </c>
      <c r="BN50" s="46">
        <v>105924</v>
      </c>
      <c r="BO50" s="46">
        <v>60389.647925764191</v>
      </c>
      <c r="BP50" s="46">
        <v>8650113.7185245641</v>
      </c>
      <c r="BQ50" s="49">
        <v>57.012242669993761</v>
      </c>
      <c r="BR50" s="50">
        <v>143.23835318857925</v>
      </c>
      <c r="BS50" s="50">
        <v>81.663397516375539</v>
      </c>
      <c r="BT50" s="49">
        <v>3.447881236024259</v>
      </c>
      <c r="BU50" s="49">
        <v>3.6035965822008142</v>
      </c>
      <c r="BV50" s="69">
        <v>7.1757255486047864</v>
      </c>
      <c r="BW50" s="46">
        <v>117273</v>
      </c>
      <c r="BX50" s="46">
        <v>67599.087591240881</v>
      </c>
      <c r="BY50" s="46">
        <v>9452794.5170005839</v>
      </c>
      <c r="BZ50" s="49">
        <v>57.642498777417543</v>
      </c>
      <c r="CA50" s="50">
        <v>139.83612580926945</v>
      </c>
      <c r="CB50" s="50">
        <v>80.605037109996189</v>
      </c>
      <c r="CC50" s="49">
        <v>0.93868714471455317</v>
      </c>
      <c r="CD50" s="49">
        <v>-5.8504782415195056</v>
      </c>
      <c r="CE50" s="69">
        <v>-4.9667087839624182</v>
      </c>
      <c r="CF50" s="46">
        <v>113490</v>
      </c>
      <c r="CG50" s="46">
        <v>71328.802185163891</v>
      </c>
      <c r="CH50" s="46">
        <v>12839550.921673335</v>
      </c>
      <c r="CI50" s="49">
        <v>62.850297105616256</v>
      </c>
      <c r="CJ50" s="50">
        <v>180.00513857421697</v>
      </c>
      <c r="CK50" s="50">
        <v>113.13376439927161</v>
      </c>
      <c r="CL50" s="49">
        <v>5.375075109877125</v>
      </c>
      <c r="CM50" s="49">
        <v>15.190879797341863</v>
      </c>
      <c r="CN50" s="69">
        <v>21.382476106177261</v>
      </c>
      <c r="CO50" s="46">
        <v>117645</v>
      </c>
      <c r="CP50" s="46">
        <v>45655</v>
      </c>
      <c r="CQ50" s="46">
        <v>5436306.7974703703</v>
      </c>
      <c r="CR50" s="49">
        <v>38.807429130009773</v>
      </c>
      <c r="CS50" s="50">
        <v>119.07363481481481</v>
      </c>
      <c r="CT50" s="50">
        <v>46.209416443285903</v>
      </c>
      <c r="CU50" s="49">
        <v>0.7658460754779951</v>
      </c>
      <c r="CV50" s="49">
        <v>7.052373157104844</v>
      </c>
      <c r="CW50" s="69">
        <v>7.8722295556345898</v>
      </c>
      <c r="CX50" s="46">
        <v>113850</v>
      </c>
      <c r="CY50" s="46">
        <v>42769.351851851854</v>
      </c>
      <c r="CZ50" s="46">
        <v>5336677.4604000002</v>
      </c>
      <c r="DA50" s="49">
        <v>37.566404788627011</v>
      </c>
      <c r="DB50" s="50">
        <v>124.778076574217</v>
      </c>
      <c r="DC50" s="50">
        <v>46.874637333333332</v>
      </c>
      <c r="DD50" s="49">
        <v>1.8177064278967288</v>
      </c>
      <c r="DE50" s="49">
        <v>9.2153379282510546</v>
      </c>
      <c r="DF50" s="69">
        <v>11.200552146022009</v>
      </c>
      <c r="DG50" s="46">
        <v>343886</v>
      </c>
      <c r="DH50" s="46">
        <v>168030.70102480479</v>
      </c>
      <c r="DI50" s="46">
        <v>23574603.12063637</v>
      </c>
      <c r="DJ50" s="49">
        <v>48.862326766662441</v>
      </c>
      <c r="DK50" s="50">
        <v>140.29937967798082</v>
      </c>
      <c r="DL50" s="50">
        <v>68.553541349855379</v>
      </c>
      <c r="DM50" s="49">
        <v>2.4653468886690582</v>
      </c>
      <c r="DN50" s="49">
        <v>6.2796030111255705</v>
      </c>
      <c r="DO50" s="49">
        <v>3.7224839794870244</v>
      </c>
      <c r="DP50" s="49">
        <v>1.7327119937984079</v>
      </c>
      <c r="DQ50" s="69">
        <v>5.5196958996652281</v>
      </c>
      <c r="DR50" s="46">
        <v>348097</v>
      </c>
      <c r="DS50" s="46">
        <v>200292.5399188037</v>
      </c>
      <c r="DT50" s="46">
        <v>35074558.189867899</v>
      </c>
      <c r="DU50" s="49">
        <v>57.539289312692645</v>
      </c>
      <c r="DV50" s="50">
        <v>175.11664789955094</v>
      </c>
      <c r="DW50" s="50">
        <v>100.76087466961192</v>
      </c>
      <c r="DX50" s="49">
        <v>2.7331806537676044</v>
      </c>
      <c r="DY50" s="49">
        <v>3.6366894592805856</v>
      </c>
      <c r="DZ50" s="49">
        <v>0.87947126698821476</v>
      </c>
      <c r="EA50" s="49">
        <v>9.4223629151425996</v>
      </c>
      <c r="EB50" s="69">
        <v>10.384701156640846</v>
      </c>
      <c r="EC50" s="46">
        <v>340470</v>
      </c>
      <c r="ED50" s="46">
        <v>215577.98824626271</v>
      </c>
      <c r="EE50" s="46">
        <v>38794280.361721657</v>
      </c>
      <c r="EF50" s="49">
        <v>63.317763164526305</v>
      </c>
      <c r="EG50" s="50">
        <v>179.95473785294587</v>
      </c>
      <c r="EH50" s="50">
        <v>113.94331471707244</v>
      </c>
      <c r="EI50" s="49">
        <v>2.6594301221166892</v>
      </c>
      <c r="EJ50" s="49">
        <v>4.6177782774083704</v>
      </c>
      <c r="EK50" s="49">
        <v>1.907616429354968</v>
      </c>
      <c r="EL50" s="49">
        <v>2.4343526953495642</v>
      </c>
      <c r="EM50" s="69">
        <v>4.3884072366694662</v>
      </c>
      <c r="EN50" s="46">
        <v>344985</v>
      </c>
      <c r="EO50" s="46">
        <v>159753.15403701575</v>
      </c>
      <c r="EP50" s="46">
        <v>23612535.179543704</v>
      </c>
      <c r="EQ50" s="49">
        <v>46.307275399514687</v>
      </c>
      <c r="ER50" s="50">
        <v>147.80637867138788</v>
      </c>
      <c r="ES50" s="50">
        <v>68.445106829409127</v>
      </c>
      <c r="ET50" s="49">
        <v>2.8777192956297433</v>
      </c>
      <c r="EU50" s="49">
        <v>5.9934521979376481</v>
      </c>
      <c r="EV50" s="49">
        <v>3.0285789028375767</v>
      </c>
      <c r="EW50" s="49">
        <v>12.18728702862747</v>
      </c>
      <c r="EX50" s="69">
        <v>15.584967535242319</v>
      </c>
      <c r="EY50" s="46">
        <v>1377438</v>
      </c>
      <c r="EZ50" s="46">
        <v>743654.38322688697</v>
      </c>
      <c r="FA50" s="46">
        <v>121055976.85176963</v>
      </c>
      <c r="FB50" s="49">
        <v>53.988229105548633</v>
      </c>
      <c r="FC50" s="50">
        <v>162.78526635784755</v>
      </c>
      <c r="FD50" s="50">
        <v>87.88488255135232</v>
      </c>
      <c r="FE50" s="49">
        <v>2.6840699460949597</v>
      </c>
      <c r="FF50" s="49">
        <v>5.0138400280831092</v>
      </c>
      <c r="FG50" s="49">
        <v>2.2688719712913463</v>
      </c>
      <c r="FH50" s="49">
        <v>5.9608575543200786</v>
      </c>
      <c r="FI50" s="69">
        <v>8.3649737519099965</v>
      </c>
      <c r="FK50" s="70">
        <v>104</v>
      </c>
      <c r="FL50" s="71">
        <v>40</v>
      </c>
      <c r="FM50" s="46">
        <v>3795</v>
      </c>
      <c r="FN50" s="71">
        <v>1782</v>
      </c>
    </row>
    <row r="51" spans="2:170" x14ac:dyDescent="0.2">
      <c r="B51" s="74" t="s">
        <v>91</v>
      </c>
      <c r="C51" s="75">
        <v>1153169</v>
      </c>
      <c r="D51" s="75">
        <v>778425.03710847802</v>
      </c>
      <c r="E51" s="75">
        <v>97155664.607094213</v>
      </c>
      <c r="F51" s="76">
        <v>67.503118546238923</v>
      </c>
      <c r="G51" s="77">
        <v>124.81055975278838</v>
      </c>
      <c r="H51" s="77">
        <v>84.25102010814912</v>
      </c>
      <c r="I51" s="76">
        <v>-5.6868080018562219</v>
      </c>
      <c r="J51" s="76">
        <v>-4.4276737778762447</v>
      </c>
      <c r="K51" s="78">
        <v>-9.862688473036112</v>
      </c>
      <c r="L51" s="75">
        <v>1153231</v>
      </c>
      <c r="M51" s="75">
        <v>783045.44284412032</v>
      </c>
      <c r="N51" s="75">
        <v>102782310.13220157</v>
      </c>
      <c r="O51" s="76">
        <v>67.90013820683977</v>
      </c>
      <c r="P51" s="77">
        <v>131.25970027854729</v>
      </c>
      <c r="Q51" s="77">
        <v>89.125517899017254</v>
      </c>
      <c r="R51" s="76">
        <v>-1.5229510904042243</v>
      </c>
      <c r="S51" s="76">
        <v>-0.28573794678828096</v>
      </c>
      <c r="T51" s="78">
        <v>-1.8043373880161944</v>
      </c>
      <c r="U51" s="75">
        <v>1116150</v>
      </c>
      <c r="V51" s="75">
        <v>775305.06734619581</v>
      </c>
      <c r="W51" s="75">
        <v>104485494.37770064</v>
      </c>
      <c r="X51" s="76">
        <v>69.46244387817012</v>
      </c>
      <c r="Y51" s="77">
        <v>134.76694372106417</v>
      </c>
      <c r="Z51" s="77">
        <v>93.612412648569318</v>
      </c>
      <c r="AA51" s="76">
        <v>-2.2039246938242343</v>
      </c>
      <c r="AB51" s="76">
        <v>-0.87449387266357592</v>
      </c>
      <c r="AC51" s="78">
        <v>-3.0591453800821977</v>
      </c>
      <c r="AD51" s="75">
        <v>1154502</v>
      </c>
      <c r="AE51" s="75">
        <v>840361.65038989973</v>
      </c>
      <c r="AF51" s="75">
        <v>124521322.11821391</v>
      </c>
      <c r="AG51" s="76">
        <v>72.789969215289346</v>
      </c>
      <c r="AH51" s="77">
        <v>148.17587411377016</v>
      </c>
      <c r="AI51" s="77">
        <v>107.85717315189919</v>
      </c>
      <c r="AJ51" s="76">
        <v>-1.9015528039758163</v>
      </c>
      <c r="AK51" s="76">
        <v>1.4450484688220691</v>
      </c>
      <c r="AL51" s="78">
        <v>-0.48398269483144296</v>
      </c>
      <c r="AM51" s="75">
        <v>1117950</v>
      </c>
      <c r="AN51" s="75">
        <v>841703.23141706339</v>
      </c>
      <c r="AO51" s="75">
        <v>127116304.60986429</v>
      </c>
      <c r="AP51" s="76">
        <v>75.289881606249239</v>
      </c>
      <c r="AQ51" s="77">
        <v>151.0227118836832</v>
      </c>
      <c r="AR51" s="77">
        <v>113.70482097577199</v>
      </c>
      <c r="AS51" s="76">
        <v>-2.0743776256838324</v>
      </c>
      <c r="AT51" s="76">
        <v>-1.3480256623815978</v>
      </c>
      <c r="AU51" s="78">
        <v>-3.3944401453365098</v>
      </c>
      <c r="AV51" s="75">
        <v>1154719</v>
      </c>
      <c r="AW51" s="75">
        <v>775125.67060331407</v>
      </c>
      <c r="AX51" s="75">
        <v>120477926.92581339</v>
      </c>
      <c r="AY51" s="76">
        <v>67.126778948238851</v>
      </c>
      <c r="AZ51" s="77">
        <v>155.43018570400355</v>
      </c>
      <c r="BA51" s="77">
        <v>104.33527717636359</v>
      </c>
      <c r="BB51" s="76">
        <v>-3.0035483238976495</v>
      </c>
      <c r="BC51" s="76">
        <v>-0.32943016356260024</v>
      </c>
      <c r="BD51" s="78">
        <v>-3.323083893304152</v>
      </c>
      <c r="BE51" s="75">
        <v>1154378</v>
      </c>
      <c r="BF51" s="75">
        <v>794626.16047494824</v>
      </c>
      <c r="BG51" s="75">
        <v>120023484.06473039</v>
      </c>
      <c r="BH51" s="76">
        <v>68.835871826641551</v>
      </c>
      <c r="BI51" s="77">
        <v>151.04396260122158</v>
      </c>
      <c r="BJ51" s="77">
        <v>103.97242849805731</v>
      </c>
      <c r="BK51" s="76">
        <v>-2.2810618839041843</v>
      </c>
      <c r="BL51" s="76">
        <v>0.34199917929783907</v>
      </c>
      <c r="BM51" s="78">
        <v>-1.9468639175285736</v>
      </c>
      <c r="BN51" s="75">
        <v>1043112</v>
      </c>
      <c r="BO51" s="75">
        <v>761255.42286071205</v>
      </c>
      <c r="BP51" s="75">
        <v>112424953.48054406</v>
      </c>
      <c r="BQ51" s="76">
        <v>72.979260411222583</v>
      </c>
      <c r="BR51" s="77">
        <v>147.68361591181019</v>
      </c>
      <c r="BS51" s="77">
        <v>107.7784106409897</v>
      </c>
      <c r="BT51" s="76">
        <v>-2.7353491097331082</v>
      </c>
      <c r="BU51" s="76">
        <v>-2.6537402176007365</v>
      </c>
      <c r="BV51" s="78">
        <v>-5.3165002679170739</v>
      </c>
      <c r="BW51" s="75">
        <v>1155370</v>
      </c>
      <c r="BX51" s="75">
        <v>846148.05235137534</v>
      </c>
      <c r="BY51" s="75">
        <v>117440536.78061439</v>
      </c>
      <c r="BZ51" s="76">
        <v>73.236110713570142</v>
      </c>
      <c r="CA51" s="77">
        <v>138.79431200515899</v>
      </c>
      <c r="CB51" s="77">
        <v>101.64755600423621</v>
      </c>
      <c r="CC51" s="76">
        <v>-2.6214105555610629</v>
      </c>
      <c r="CD51" s="76">
        <v>-8.6184640452803691</v>
      </c>
      <c r="CE51" s="78">
        <v>-11.013949274631218</v>
      </c>
      <c r="CF51" s="75">
        <v>1120650</v>
      </c>
      <c r="CG51" s="75">
        <v>782750.91457507701</v>
      </c>
      <c r="CH51" s="75">
        <v>104990580.7390593</v>
      </c>
      <c r="CI51" s="76">
        <v>69.847937766035514</v>
      </c>
      <c r="CJ51" s="77">
        <v>134.13025623362489</v>
      </c>
      <c r="CK51" s="77">
        <v>93.687217899486285</v>
      </c>
      <c r="CL51" s="76">
        <v>-0.8301448390922247</v>
      </c>
      <c r="CM51" s="76">
        <v>2.0962517937422533</v>
      </c>
      <c r="CN51" s="78">
        <v>1.2487050285698993</v>
      </c>
      <c r="CO51" s="75">
        <v>1159245</v>
      </c>
      <c r="CP51" s="75">
        <v>742609.39961406891</v>
      </c>
      <c r="CQ51" s="75">
        <v>91508274.057273969</v>
      </c>
      <c r="CR51" s="76">
        <v>64.059745749523955</v>
      </c>
      <c r="CS51" s="77">
        <v>123.2253107822638</v>
      </c>
      <c r="CT51" s="77">
        <v>78.937820786178918</v>
      </c>
      <c r="CU51" s="76">
        <v>-1.8375945555160358</v>
      </c>
      <c r="CV51" s="76">
        <v>-2.6364621071268299</v>
      </c>
      <c r="CW51" s="78">
        <v>-4.4256091785040592</v>
      </c>
      <c r="CX51" s="75">
        <v>1120980</v>
      </c>
      <c r="CY51" s="75">
        <v>686771.95045285032</v>
      </c>
      <c r="CZ51" s="75">
        <v>82356740.867177799</v>
      </c>
      <c r="DA51" s="76">
        <v>61.265316995205112</v>
      </c>
      <c r="DB51" s="77">
        <v>119.91861463310001</v>
      </c>
      <c r="DC51" s="77">
        <v>73.468519391227147</v>
      </c>
      <c r="DD51" s="76">
        <v>-2.9478130860587011</v>
      </c>
      <c r="DE51" s="76">
        <v>-3.2882377004298364</v>
      </c>
      <c r="DF51" s="78">
        <v>-6.1391196852545509</v>
      </c>
      <c r="DG51" s="75">
        <v>3422550</v>
      </c>
      <c r="DH51" s="75">
        <v>2336775.5472987941</v>
      </c>
      <c r="DI51" s="75">
        <v>304423469.11699641</v>
      </c>
      <c r="DJ51" s="76">
        <v>68.275862947182489</v>
      </c>
      <c r="DK51" s="77">
        <v>130.27501484637497</v>
      </c>
      <c r="DL51" s="77">
        <v>88.946390590932609</v>
      </c>
      <c r="DM51" s="76">
        <v>0.80228314940314727</v>
      </c>
      <c r="DN51" s="76">
        <v>-2.3950293355930055</v>
      </c>
      <c r="DO51" s="76">
        <v>-3.1718651454127151</v>
      </c>
      <c r="DP51" s="76">
        <v>-1.8324538097291658</v>
      </c>
      <c r="DQ51" s="78">
        <v>-4.9461959914452942</v>
      </c>
      <c r="DR51" s="75">
        <v>3427171</v>
      </c>
      <c r="DS51" s="75">
        <v>2457190.5524102771</v>
      </c>
      <c r="DT51" s="75">
        <v>372115553.65389162</v>
      </c>
      <c r="DU51" s="76">
        <v>71.697343155922979</v>
      </c>
      <c r="DV51" s="77">
        <v>151.43943691663659</v>
      </c>
      <c r="DW51" s="77">
        <v>108.57805275951844</v>
      </c>
      <c r="DX51" s="76">
        <v>0.34975723422110278</v>
      </c>
      <c r="DY51" s="76">
        <v>-1.9679131507189656</v>
      </c>
      <c r="DZ51" s="76">
        <v>-2.309592418375777</v>
      </c>
      <c r="EA51" s="76">
        <v>-0.10787519522627012</v>
      </c>
      <c r="EB51" s="78">
        <v>-2.4149761362717932</v>
      </c>
      <c r="EC51" s="75">
        <v>3352860</v>
      </c>
      <c r="ED51" s="75">
        <v>2402029.6356870355</v>
      </c>
      <c r="EE51" s="75">
        <v>349888974.32588881</v>
      </c>
      <c r="EF51" s="76">
        <v>71.64121483411283</v>
      </c>
      <c r="EG51" s="77">
        <v>145.6638873757328</v>
      </c>
      <c r="EH51" s="77">
        <v>104.3553784905689</v>
      </c>
      <c r="EI51" s="76">
        <v>0.44385274729751917</v>
      </c>
      <c r="EJ51" s="76">
        <v>-2.1082413783929836</v>
      </c>
      <c r="EK51" s="76">
        <v>-2.5408166412246347</v>
      </c>
      <c r="EL51" s="76">
        <v>-3.7765523479854459</v>
      </c>
      <c r="EM51" s="78">
        <v>-6.2214137186879066</v>
      </c>
      <c r="EN51" s="75">
        <v>3400875</v>
      </c>
      <c r="EO51" s="75">
        <v>2212132.2646419965</v>
      </c>
      <c r="EP51" s="75">
        <v>278855595.6635111</v>
      </c>
      <c r="EQ51" s="76">
        <v>65.045973893247947</v>
      </c>
      <c r="ER51" s="77">
        <v>126.05737917241585</v>
      </c>
      <c r="ES51" s="77">
        <v>81.995249947002193</v>
      </c>
      <c r="ET51" s="76">
        <v>0.67529824044134168</v>
      </c>
      <c r="EU51" s="76">
        <v>-1.1680319372184893</v>
      </c>
      <c r="EV51" s="76">
        <v>-1.8309656985146767</v>
      </c>
      <c r="EW51" s="76">
        <v>-1.0855163006004207</v>
      </c>
      <c r="EX51" s="78">
        <v>-2.8966065679993185</v>
      </c>
      <c r="EY51" s="75">
        <v>13603456</v>
      </c>
      <c r="EZ51" s="75">
        <v>9408128.0000381041</v>
      </c>
      <c r="FA51" s="75">
        <v>1305283592.760288</v>
      </c>
      <c r="FB51" s="76">
        <v>69.159837029929037</v>
      </c>
      <c r="FC51" s="77">
        <v>138.73999086268824</v>
      </c>
      <c r="FD51" s="77">
        <v>95.952351575973637</v>
      </c>
      <c r="FE51" s="76">
        <v>0.56786447309949706</v>
      </c>
      <c r="FF51" s="76">
        <v>-1.9237692676315592</v>
      </c>
      <c r="FG51" s="76">
        <v>-2.4775645319559643</v>
      </c>
      <c r="FH51" s="76">
        <v>-1.7368480253432965</v>
      </c>
      <c r="FI51" s="78">
        <v>-4.171381026649378</v>
      </c>
      <c r="FK51" s="79">
        <v>1150</v>
      </c>
      <c r="FL51" s="80">
        <v>202</v>
      </c>
      <c r="FM51" s="75">
        <v>37366</v>
      </c>
      <c r="FN51" s="80">
        <v>11262</v>
      </c>
    </row>
    <row r="52" spans="2:170" x14ac:dyDescent="0.2">
      <c r="B52" s="72" t="s">
        <v>95</v>
      </c>
      <c r="K52" s="69"/>
      <c r="T52" s="69"/>
      <c r="AC52" s="69"/>
      <c r="AL52" s="69"/>
      <c r="AU52" s="69"/>
      <c r="BD52" s="69"/>
      <c r="BM52" s="69"/>
      <c r="BV52" s="69"/>
      <c r="CE52" s="69"/>
      <c r="CN52" s="69"/>
      <c r="CW52" s="69"/>
      <c r="DF52" s="69"/>
      <c r="DQ52" s="69"/>
      <c r="EB52" s="69"/>
      <c r="EM52" s="69"/>
      <c r="EX52" s="69"/>
      <c r="FI52" s="69"/>
      <c r="FK52" s="70"/>
      <c r="FL52" s="71"/>
      <c r="FN52" s="71"/>
    </row>
    <row r="53" spans="2:170" x14ac:dyDescent="0.2">
      <c r="B53" s="73" t="s">
        <v>61</v>
      </c>
      <c r="C53" s="46">
        <v>1349957</v>
      </c>
      <c r="D53" s="46">
        <v>1032616.7855756988</v>
      </c>
      <c r="E53" s="46">
        <v>198905999.72301587</v>
      </c>
      <c r="F53" s="49">
        <v>76.492568694832414</v>
      </c>
      <c r="G53" s="50">
        <v>192.62324852885564</v>
      </c>
      <c r="H53" s="50">
        <v>147.34247070315266</v>
      </c>
      <c r="I53" s="49">
        <v>-6.9492681033243908</v>
      </c>
      <c r="J53" s="49">
        <v>-4.2392306614397421</v>
      </c>
      <c r="K53" s="69">
        <v>-10.893903260582354</v>
      </c>
      <c r="L53" s="46">
        <v>1358668</v>
      </c>
      <c r="M53" s="46">
        <v>1087339.722859029</v>
      </c>
      <c r="N53" s="46">
        <v>228491178.09591982</v>
      </c>
      <c r="O53" s="49">
        <v>80.029832369572915</v>
      </c>
      <c r="P53" s="50">
        <v>210.13780081089078</v>
      </c>
      <c r="Q53" s="50">
        <v>168.17292973406293</v>
      </c>
      <c r="R53" s="49">
        <v>-1.9061746497516783</v>
      </c>
      <c r="S53" s="49">
        <v>-0.30500210985143938</v>
      </c>
      <c r="T53" s="69">
        <v>-2.2053628867039219</v>
      </c>
      <c r="U53" s="46">
        <v>1318860</v>
      </c>
      <c r="V53" s="46">
        <v>1051853.6059192824</v>
      </c>
      <c r="W53" s="46">
        <v>221571481.26948836</v>
      </c>
      <c r="X53" s="49">
        <v>79.754758345789739</v>
      </c>
      <c r="Y53" s="50">
        <v>210.64859218298045</v>
      </c>
      <c r="Z53" s="50">
        <v>168.00227565434417</v>
      </c>
      <c r="AA53" s="49">
        <v>-0.33617198837417628</v>
      </c>
      <c r="AB53" s="49">
        <v>0.19421707161029295</v>
      </c>
      <c r="AC53" s="69">
        <v>-0.14260782015527776</v>
      </c>
      <c r="AD53" s="46">
        <v>1364341</v>
      </c>
      <c r="AE53" s="46">
        <v>1116562.4525254942</v>
      </c>
      <c r="AF53" s="46">
        <v>266004274.14231172</v>
      </c>
      <c r="AG53" s="49">
        <v>81.838957601178464</v>
      </c>
      <c r="AH53" s="50">
        <v>238.23501635815407</v>
      </c>
      <c r="AI53" s="50">
        <v>194.96905402851027</v>
      </c>
      <c r="AJ53" s="49">
        <v>-0.47508725129323692</v>
      </c>
      <c r="AK53" s="49">
        <v>0.9680593044633129</v>
      </c>
      <c r="AL53" s="69">
        <v>0.48837292682961281</v>
      </c>
      <c r="AM53" s="46">
        <v>1323720</v>
      </c>
      <c r="AN53" s="46">
        <v>1133594.894043887</v>
      </c>
      <c r="AO53" s="46">
        <v>274278732.49044698</v>
      </c>
      <c r="AP53" s="49">
        <v>85.637060257749908</v>
      </c>
      <c r="AQ53" s="50">
        <v>241.95480584074355</v>
      </c>
      <c r="AR53" s="50">
        <v>207.20298287435935</v>
      </c>
      <c r="AS53" s="49">
        <v>-0.83621454872978818</v>
      </c>
      <c r="AT53" s="49">
        <v>-1.289528040260842</v>
      </c>
      <c r="AU53" s="69">
        <v>-2.114959367908019</v>
      </c>
      <c r="AV53" s="46">
        <v>1367627</v>
      </c>
      <c r="AW53" s="46">
        <v>1063864.3331644211</v>
      </c>
      <c r="AX53" s="46">
        <v>265272435.77073622</v>
      </c>
      <c r="AY53" s="49">
        <v>77.789070643122798</v>
      </c>
      <c r="AZ53" s="50">
        <v>249.34799250360632</v>
      </c>
      <c r="BA53" s="50">
        <v>193.96548603583889</v>
      </c>
      <c r="BB53" s="49">
        <v>-0.59285590592934845</v>
      </c>
      <c r="BC53" s="49">
        <v>0.438175601253535</v>
      </c>
      <c r="BD53" s="69">
        <v>-0.15727805460618649</v>
      </c>
      <c r="BE53" s="46">
        <v>1367503</v>
      </c>
      <c r="BF53" s="46">
        <v>1056279.6485733755</v>
      </c>
      <c r="BG53" s="46">
        <v>230382480.35176364</v>
      </c>
      <c r="BH53" s="49">
        <v>77.241486751647031</v>
      </c>
      <c r="BI53" s="50">
        <v>218.1074686641185</v>
      </c>
      <c r="BJ53" s="50">
        <v>168.46945151254778</v>
      </c>
      <c r="BK53" s="49">
        <v>4.4690334769892731E-2</v>
      </c>
      <c r="BL53" s="49">
        <v>-2.3049173649595263</v>
      </c>
      <c r="BM53" s="69">
        <v>-2.2612571054762034</v>
      </c>
      <c r="BN53" s="46">
        <v>1235612</v>
      </c>
      <c r="BO53" s="46">
        <v>1052347.3354458495</v>
      </c>
      <c r="BP53" s="46">
        <v>259281213.32677045</v>
      </c>
      <c r="BQ53" s="49">
        <v>85.168105800676059</v>
      </c>
      <c r="BR53" s="50">
        <v>246.38368397342919</v>
      </c>
      <c r="BS53" s="50">
        <v>209.84031664209351</v>
      </c>
      <c r="BT53" s="49">
        <v>0.19013891722797754</v>
      </c>
      <c r="BU53" s="49">
        <v>-1.602653402241081</v>
      </c>
      <c r="BV53" s="69">
        <v>-1.4155617528390421</v>
      </c>
      <c r="BW53" s="46">
        <v>1373765</v>
      </c>
      <c r="BX53" s="46">
        <v>1147404.1261335532</v>
      </c>
      <c r="BY53" s="46">
        <v>262756258.29011482</v>
      </c>
      <c r="BZ53" s="49">
        <v>83.522591282610435</v>
      </c>
      <c r="CA53" s="50">
        <v>229.00062175611441</v>
      </c>
      <c r="CB53" s="50">
        <v>191.26725334399612</v>
      </c>
      <c r="CC53" s="49">
        <v>-0.46759336050405531</v>
      </c>
      <c r="CD53" s="49">
        <v>-6.0425245342402141</v>
      </c>
      <c r="CE53" s="69">
        <v>-6.4818634512153332</v>
      </c>
      <c r="CF53" s="46">
        <v>1331940</v>
      </c>
      <c r="CG53" s="46">
        <v>1043767.7882954346</v>
      </c>
      <c r="CH53" s="46">
        <v>215054228.67725489</v>
      </c>
      <c r="CI53" s="49">
        <v>78.364474998531051</v>
      </c>
      <c r="CJ53" s="50">
        <v>206.03646815778589</v>
      </c>
      <c r="CK53" s="50">
        <v>161.45939657736452</v>
      </c>
      <c r="CL53" s="49">
        <v>0.3976008103850418</v>
      </c>
      <c r="CM53" s="49">
        <v>-1.7089506295574035</v>
      </c>
      <c r="CN53" s="69">
        <v>-1.3181446207245622</v>
      </c>
      <c r="CO53" s="46">
        <v>1376431</v>
      </c>
      <c r="CP53" s="46">
        <v>1064341.8348755911</v>
      </c>
      <c r="CQ53" s="46">
        <v>219274940.85407984</v>
      </c>
      <c r="CR53" s="49">
        <v>77.326203411256444</v>
      </c>
      <c r="CS53" s="50">
        <v>206.0192822165169</v>
      </c>
      <c r="CT53" s="50">
        <v>159.30688923315432</v>
      </c>
      <c r="CU53" s="49">
        <v>-1.4409707131260427</v>
      </c>
      <c r="CV53" s="49">
        <v>-2.8659436756674701</v>
      </c>
      <c r="CW53" s="69">
        <v>-4.2656169797724566</v>
      </c>
      <c r="CX53" s="46">
        <v>1333050</v>
      </c>
      <c r="CY53" s="46">
        <v>981380.24600535561</v>
      </c>
      <c r="CZ53" s="46">
        <v>192692584.31230778</v>
      </c>
      <c r="DA53" s="49">
        <v>73.619162522437691</v>
      </c>
      <c r="DB53" s="50">
        <v>196.34854593482027</v>
      </c>
      <c r="DC53" s="50">
        <v>144.55015514219855</v>
      </c>
      <c r="DD53" s="49">
        <v>-3.4964338246648423</v>
      </c>
      <c r="DE53" s="49">
        <v>-2.4385049723036127</v>
      </c>
      <c r="DF53" s="69">
        <v>-5.8496780843006979</v>
      </c>
      <c r="DG53" s="46">
        <v>4027485</v>
      </c>
      <c r="DH53" s="46">
        <v>3171810.1143540102</v>
      </c>
      <c r="DI53" s="46">
        <v>648968659.08842409</v>
      </c>
      <c r="DJ53" s="49">
        <v>78.754113655395614</v>
      </c>
      <c r="DK53" s="50">
        <v>204.60514207692313</v>
      </c>
      <c r="DL53" s="50">
        <v>161.13496613604372</v>
      </c>
      <c r="DM53" s="49">
        <v>5.4320689029605118</v>
      </c>
      <c r="DN53" s="49">
        <v>2.1531907599538482</v>
      </c>
      <c r="DO53" s="49">
        <v>-3.109943850219365</v>
      </c>
      <c r="DP53" s="49">
        <v>-1.315558194894656</v>
      </c>
      <c r="DQ53" s="69">
        <v>-4.384588923935838</v>
      </c>
      <c r="DR53" s="46">
        <v>4055688</v>
      </c>
      <c r="DS53" s="46">
        <v>3314021.6797338026</v>
      </c>
      <c r="DT53" s="46">
        <v>805555442.40349495</v>
      </c>
      <c r="DU53" s="49">
        <v>81.712934518971934</v>
      </c>
      <c r="DV53" s="50">
        <v>243.07488612090216</v>
      </c>
      <c r="DW53" s="50">
        <v>198.62362252803837</v>
      </c>
      <c r="DX53" s="49">
        <v>3.6674941618646044</v>
      </c>
      <c r="DY53" s="49">
        <v>3.0187191023003423</v>
      </c>
      <c r="DZ53" s="49">
        <v>-0.6258230362463244</v>
      </c>
      <c r="EA53" s="49">
        <v>1.1481718179119804E-2</v>
      </c>
      <c r="EB53" s="69">
        <v>-0.61441317330452638</v>
      </c>
      <c r="EC53" s="46">
        <v>3976880</v>
      </c>
      <c r="ED53" s="46">
        <v>3256031.1101527782</v>
      </c>
      <c r="EE53" s="46">
        <v>752419951.96864891</v>
      </c>
      <c r="EF53" s="49">
        <v>81.87400952889648</v>
      </c>
      <c r="EG53" s="50">
        <v>231.08500088420351</v>
      </c>
      <c r="EH53" s="50">
        <v>189.19855564378329</v>
      </c>
      <c r="EI53" s="49">
        <v>2.5400903370130616</v>
      </c>
      <c r="EJ53" s="49">
        <v>2.449452026478995</v>
      </c>
      <c r="EK53" s="49">
        <v>-8.839304728147844E-2</v>
      </c>
      <c r="EL53" s="49">
        <v>-3.4100021080376628</v>
      </c>
      <c r="EM53" s="69">
        <v>-3.4953809505434843</v>
      </c>
      <c r="EN53" s="46">
        <v>4041421</v>
      </c>
      <c r="EO53" s="46">
        <v>3089489.8691763813</v>
      </c>
      <c r="EP53" s="46">
        <v>627021753.84364247</v>
      </c>
      <c r="EQ53" s="49">
        <v>76.445633087381424</v>
      </c>
      <c r="ER53" s="50">
        <v>202.9531671553267</v>
      </c>
      <c r="ES53" s="50">
        <v>155.14883350278095</v>
      </c>
      <c r="ET53" s="49">
        <v>2.2229467494415127</v>
      </c>
      <c r="EU53" s="49">
        <v>0.69307751088966962</v>
      </c>
      <c r="EV53" s="49">
        <v>-1.4966006040715132</v>
      </c>
      <c r="EW53" s="49">
        <v>-2.3116643691829406</v>
      </c>
      <c r="EX53" s="69">
        <v>-3.7736685903411562</v>
      </c>
      <c r="EY53" s="46">
        <v>16101474</v>
      </c>
      <c r="EZ53" s="46">
        <v>12831352.773416972</v>
      </c>
      <c r="FA53" s="46">
        <v>2833965807.3042102</v>
      </c>
      <c r="FB53" s="49">
        <v>79.690547420794971</v>
      </c>
      <c r="FC53" s="50">
        <v>220.86259004392792</v>
      </c>
      <c r="FD53" s="50">
        <v>176.00660705375236</v>
      </c>
      <c r="FE53" s="49">
        <v>3.4527104731011917</v>
      </c>
      <c r="FF53" s="49">
        <v>2.0931941097237066</v>
      </c>
      <c r="FG53" s="49">
        <v>-1.3141428167133176</v>
      </c>
      <c r="FH53" s="49">
        <v>-1.6844088779000086</v>
      </c>
      <c r="FI53" s="69">
        <v>-2.976416156340322</v>
      </c>
      <c r="FK53" s="70">
        <v>520</v>
      </c>
      <c r="FL53" s="71">
        <v>259</v>
      </c>
      <c r="FM53" s="46">
        <v>44435</v>
      </c>
      <c r="FN53" s="71">
        <v>33983</v>
      </c>
    </row>
    <row r="54" spans="2:170" x14ac:dyDescent="0.2">
      <c r="B54" s="73" t="s">
        <v>62</v>
      </c>
      <c r="C54" s="46">
        <v>780735</v>
      </c>
      <c r="D54" s="46">
        <v>516218.19110304129</v>
      </c>
      <c r="E54" s="46">
        <v>74323575.247239485</v>
      </c>
      <c r="F54" s="49">
        <v>66.119514445111506</v>
      </c>
      <c r="G54" s="50">
        <v>143.97705568729927</v>
      </c>
      <c r="H54" s="50">
        <v>95.196930132810081</v>
      </c>
      <c r="I54" s="49">
        <v>-7.2600778498670699</v>
      </c>
      <c r="J54" s="49">
        <v>-1.2782776687932118</v>
      </c>
      <c r="K54" s="69">
        <v>-8.4455515647684294</v>
      </c>
      <c r="L54" s="46">
        <v>781355</v>
      </c>
      <c r="M54" s="46">
        <v>528324.10446062812</v>
      </c>
      <c r="N54" s="46">
        <v>77952629.501538858</v>
      </c>
      <c r="O54" s="49">
        <v>67.616397727105877</v>
      </c>
      <c r="P54" s="50">
        <v>147.54698648686784</v>
      </c>
      <c r="Q54" s="50">
        <v>99.765957217319723</v>
      </c>
      <c r="R54" s="49">
        <v>-4.225494751573895</v>
      </c>
      <c r="S54" s="49">
        <v>-1.5193747414475358</v>
      </c>
      <c r="T54" s="69">
        <v>-5.6806683930648258</v>
      </c>
      <c r="U54" s="46">
        <v>756150</v>
      </c>
      <c r="V54" s="46">
        <v>529115.79049135582</v>
      </c>
      <c r="W54" s="46">
        <v>78925738.929060727</v>
      </c>
      <c r="X54" s="49">
        <v>69.97497725204731</v>
      </c>
      <c r="Y54" s="50">
        <v>149.16534404646566</v>
      </c>
      <c r="Z54" s="50">
        <v>104.37841556445245</v>
      </c>
      <c r="AA54" s="49">
        <v>-4.0264178512188078</v>
      </c>
      <c r="AB54" s="49">
        <v>-1.5039425555098647</v>
      </c>
      <c r="AC54" s="69">
        <v>-5.4698053952015471</v>
      </c>
      <c r="AD54" s="46">
        <v>781014</v>
      </c>
      <c r="AE54" s="46">
        <v>563228.96199032478</v>
      </c>
      <c r="AF54" s="46">
        <v>89725086.697947532</v>
      </c>
      <c r="AG54" s="49">
        <v>72.115091661650723</v>
      </c>
      <c r="AH54" s="50">
        <v>159.30481696267751</v>
      </c>
      <c r="AI54" s="50">
        <v>114.8828147740598</v>
      </c>
      <c r="AJ54" s="49">
        <v>-2.3809196895895064</v>
      </c>
      <c r="AK54" s="49">
        <v>-0.94282333956049158</v>
      </c>
      <c r="AL54" s="69">
        <v>-3.3012951626203568</v>
      </c>
      <c r="AM54" s="46">
        <v>755820</v>
      </c>
      <c r="AN54" s="46">
        <v>542102.61946902657</v>
      </c>
      <c r="AO54" s="46">
        <v>90008666.528207764</v>
      </c>
      <c r="AP54" s="49">
        <v>71.723772785719689</v>
      </c>
      <c r="AQ54" s="50">
        <v>166.0362139854048</v>
      </c>
      <c r="AR54" s="50">
        <v>119.08743686090307</v>
      </c>
      <c r="AS54" s="49">
        <v>-6.6126101664502981</v>
      </c>
      <c r="AT54" s="49">
        <v>-0.77416216474470056</v>
      </c>
      <c r="AU54" s="69">
        <v>-7.335580005184279</v>
      </c>
      <c r="AV54" s="46">
        <v>781045</v>
      </c>
      <c r="AW54" s="46">
        <v>498642.66248574684</v>
      </c>
      <c r="AX54" s="46">
        <v>84121975.790128455</v>
      </c>
      <c r="AY54" s="49">
        <v>63.843013204840545</v>
      </c>
      <c r="AZ54" s="50">
        <v>168.70192247646477</v>
      </c>
      <c r="BA54" s="50">
        <v>107.70439064346928</v>
      </c>
      <c r="BB54" s="49">
        <v>-4.3381831320511166</v>
      </c>
      <c r="BC54" s="49">
        <v>9.6871143812917559E-2</v>
      </c>
      <c r="BD54" s="69">
        <v>-4.2455144358589161</v>
      </c>
      <c r="BE54" s="46">
        <v>780673</v>
      </c>
      <c r="BF54" s="46">
        <v>489728.37205615942</v>
      </c>
      <c r="BG54" s="46">
        <v>75307251.639954686</v>
      </c>
      <c r="BH54" s="49">
        <v>62.731562646096307</v>
      </c>
      <c r="BI54" s="50">
        <v>153.77351188327486</v>
      </c>
      <c r="BJ54" s="50">
        <v>96.464526940158919</v>
      </c>
      <c r="BK54" s="49">
        <v>-3.70982772981138</v>
      </c>
      <c r="BL54" s="49">
        <v>-1.9697279189453061</v>
      </c>
      <c r="BM54" s="69">
        <v>-5.6064821362178163</v>
      </c>
      <c r="BN54" s="46">
        <v>705740</v>
      </c>
      <c r="BO54" s="46">
        <v>491444.79308826767</v>
      </c>
      <c r="BP54" s="46">
        <v>82192700.576016948</v>
      </c>
      <c r="BQ54" s="49">
        <v>69.635388824250811</v>
      </c>
      <c r="BR54" s="50">
        <v>167.24706769098771</v>
      </c>
      <c r="BS54" s="50">
        <v>116.46314588377724</v>
      </c>
      <c r="BT54" s="49">
        <v>-1.9705834971928269</v>
      </c>
      <c r="BU54" s="49">
        <v>-0.18140825589894191</v>
      </c>
      <c r="BV54" s="69">
        <v>-2.1484169519384788</v>
      </c>
      <c r="BW54" s="46">
        <v>781355</v>
      </c>
      <c r="BX54" s="46">
        <v>545408.95728916978</v>
      </c>
      <c r="BY54" s="46">
        <v>85560735.637973383</v>
      </c>
      <c r="BZ54" s="49">
        <v>69.802965014515777</v>
      </c>
      <c r="CA54" s="50">
        <v>156.8744599707959</v>
      </c>
      <c r="CB54" s="50">
        <v>109.50302441012521</v>
      </c>
      <c r="CC54" s="49">
        <v>-5.1750280324799363</v>
      </c>
      <c r="CD54" s="49">
        <v>-4.6957929761927595</v>
      </c>
      <c r="CE54" s="69">
        <v>-9.6278124058074965</v>
      </c>
      <c r="CF54" s="46">
        <v>756150</v>
      </c>
      <c r="CG54" s="46">
        <v>510758.43315508019</v>
      </c>
      <c r="CH54" s="46">
        <v>76467042.775262177</v>
      </c>
      <c r="CI54" s="49">
        <v>67.547237076648841</v>
      </c>
      <c r="CJ54" s="50">
        <v>149.71273661191745</v>
      </c>
      <c r="CK54" s="50">
        <v>101.12681713319073</v>
      </c>
      <c r="CL54" s="49">
        <v>-1.6586149205126444</v>
      </c>
      <c r="CM54" s="49">
        <v>-0.45111248707068069</v>
      </c>
      <c r="CN54" s="69">
        <v>-2.1022451885644751</v>
      </c>
      <c r="CO54" s="46">
        <v>782068</v>
      </c>
      <c r="CP54" s="46">
        <v>525608.86036426714</v>
      </c>
      <c r="CQ54" s="46">
        <v>77690245.158572882</v>
      </c>
      <c r="CR54" s="49">
        <v>67.207565117645416</v>
      </c>
      <c r="CS54" s="50">
        <v>147.80999906419112</v>
      </c>
      <c r="CT54" s="50">
        <v>99.339501371457317</v>
      </c>
      <c r="CU54" s="49">
        <v>-2.3814760638361627</v>
      </c>
      <c r="CV54" s="49">
        <v>-1.3190064503555547</v>
      </c>
      <c r="CW54" s="69">
        <v>-3.6690706912960449</v>
      </c>
      <c r="CX54" s="46">
        <v>756330</v>
      </c>
      <c r="CY54" s="46">
        <v>482093.65322041453</v>
      </c>
      <c r="CZ54" s="46">
        <v>69229864.402842253</v>
      </c>
      <c r="DA54" s="49">
        <v>63.741178218557316</v>
      </c>
      <c r="DB54" s="50">
        <v>143.60252191743783</v>
      </c>
      <c r="DC54" s="50">
        <v>91.533939421736875</v>
      </c>
      <c r="DD54" s="49">
        <v>-6.8706059648339776E-3</v>
      </c>
      <c r="DE54" s="49">
        <v>-1.589612137179053</v>
      </c>
      <c r="DF54" s="69">
        <v>-1.5963735271575723</v>
      </c>
      <c r="DG54" s="46">
        <v>2318240</v>
      </c>
      <c r="DH54" s="46">
        <v>1573658.0860550252</v>
      </c>
      <c r="DI54" s="46">
        <v>231201943.67783907</v>
      </c>
      <c r="DJ54" s="49">
        <v>67.881586291972582</v>
      </c>
      <c r="DK54" s="50">
        <v>146.92006206852403</v>
      </c>
      <c r="DL54" s="50">
        <v>99.731668713264824</v>
      </c>
      <c r="DM54" s="49">
        <v>0.38391356272305827</v>
      </c>
      <c r="DN54" s="49">
        <v>-4.8131892750744791</v>
      </c>
      <c r="DO54" s="49">
        <v>-5.177226762084965</v>
      </c>
      <c r="DP54" s="49">
        <v>-1.4132843671930655</v>
      </c>
      <c r="DQ54" s="69">
        <v>-6.5173421927953488</v>
      </c>
      <c r="DR54" s="46">
        <v>2317879</v>
      </c>
      <c r="DS54" s="46">
        <v>1603974.2439450982</v>
      </c>
      <c r="DT54" s="46">
        <v>263855729.01628375</v>
      </c>
      <c r="DU54" s="49">
        <v>69.200085247983097</v>
      </c>
      <c r="DV54" s="50">
        <v>164.50122563521361</v>
      </c>
      <c r="DW54" s="50">
        <v>113.83498837354485</v>
      </c>
      <c r="DX54" s="49">
        <v>0.30651775405531256</v>
      </c>
      <c r="DY54" s="49">
        <v>-4.1584079425714835</v>
      </c>
      <c r="DZ54" s="49">
        <v>-4.4512817278479222</v>
      </c>
      <c r="EA54" s="49">
        <v>-0.58498201631022462</v>
      </c>
      <c r="EB54" s="69">
        <v>-5.0102245465549338</v>
      </c>
      <c r="EC54" s="46">
        <v>2267768</v>
      </c>
      <c r="ED54" s="46">
        <v>1526582.1224335968</v>
      </c>
      <c r="EE54" s="46">
        <v>243060687.85394502</v>
      </c>
      <c r="EF54" s="49">
        <v>67.316503382779757</v>
      </c>
      <c r="EG54" s="50">
        <v>159.21887481982986</v>
      </c>
      <c r="EH54" s="50">
        <v>107.18057925411463</v>
      </c>
      <c r="EI54" s="49">
        <v>0.23638404893874701</v>
      </c>
      <c r="EJ54" s="49">
        <v>-3.461789704810756</v>
      </c>
      <c r="EK54" s="49">
        <v>-3.689452476601641</v>
      </c>
      <c r="EL54" s="49">
        <v>-2.3500239366633306</v>
      </c>
      <c r="EM54" s="69">
        <v>-5.952773396933015</v>
      </c>
      <c r="EN54" s="46">
        <v>2294548</v>
      </c>
      <c r="EO54" s="46">
        <v>1518460.9467397619</v>
      </c>
      <c r="EP54" s="46">
        <v>223387152.33667728</v>
      </c>
      <c r="EQ54" s="49">
        <v>66.176909209995259</v>
      </c>
      <c r="ER54" s="50">
        <v>147.11419007272104</v>
      </c>
      <c r="ES54" s="50">
        <v>97.355623999444461</v>
      </c>
      <c r="ET54" s="49">
        <v>0.2437779820425624</v>
      </c>
      <c r="EU54" s="49">
        <v>-1.1503883179034469</v>
      </c>
      <c r="EV54" s="49">
        <v>-1.3907758945355762</v>
      </c>
      <c r="EW54" s="49">
        <v>-1.1186477988604042</v>
      </c>
      <c r="EX54" s="69">
        <v>-2.4938658094646771</v>
      </c>
      <c r="EY54" s="46">
        <v>9198435</v>
      </c>
      <c r="EZ54" s="46">
        <v>6222675.3991734823</v>
      </c>
      <c r="FA54" s="46">
        <v>961505512.88474512</v>
      </c>
      <c r="FB54" s="49">
        <v>67.649283809403258</v>
      </c>
      <c r="FC54" s="50">
        <v>154.51641797231713</v>
      </c>
      <c r="FD54" s="50">
        <v>104.5292501262166</v>
      </c>
      <c r="FE54" s="49">
        <v>0.29304726634231609</v>
      </c>
      <c r="FF54" s="49">
        <v>-3.4384193343466696</v>
      </c>
      <c r="FG54" s="49">
        <v>-3.7205635907936374</v>
      </c>
      <c r="FH54" s="49">
        <v>-1.3801192522153685</v>
      </c>
      <c r="FI54" s="69">
        <v>-5.0493346286015477</v>
      </c>
      <c r="FK54" s="70">
        <v>924</v>
      </c>
      <c r="FL54" s="71">
        <v>101</v>
      </c>
      <c r="FM54" s="46">
        <v>25211</v>
      </c>
      <c r="FN54" s="71">
        <v>4487</v>
      </c>
    </row>
    <row r="55" spans="2:170" x14ac:dyDescent="0.2">
      <c r="B55" s="73" t="s">
        <v>63</v>
      </c>
      <c r="C55" s="46">
        <v>445284</v>
      </c>
      <c r="D55" s="46">
        <v>356926.84421855147</v>
      </c>
      <c r="E55" s="46">
        <v>70615039.041484609</v>
      </c>
      <c r="F55" s="49">
        <v>80.157123143555907</v>
      </c>
      <c r="G55" s="50">
        <v>197.84177117887495</v>
      </c>
      <c r="H55" s="50">
        <v>158.58427215324289</v>
      </c>
      <c r="I55" s="49">
        <v>-0.765769365596083</v>
      </c>
      <c r="J55" s="49">
        <v>-5.3381492726371551</v>
      </c>
      <c r="K55" s="69">
        <v>-6.0630407264135924</v>
      </c>
      <c r="L55" s="46">
        <v>445284</v>
      </c>
      <c r="M55" s="46">
        <v>358490.25302013423</v>
      </c>
      <c r="N55" s="46">
        <v>74378336.712513223</v>
      </c>
      <c r="O55" s="49">
        <v>80.508226888937003</v>
      </c>
      <c r="P55" s="50">
        <v>207.47659409399853</v>
      </c>
      <c r="Q55" s="50">
        <v>167.03572711463519</v>
      </c>
      <c r="R55" s="49">
        <v>4.9807801753217529E-2</v>
      </c>
      <c r="S55" s="49">
        <v>-1.5425839224409514</v>
      </c>
      <c r="T55" s="69">
        <v>-1.4935444478297004</v>
      </c>
      <c r="U55" s="46">
        <v>430920</v>
      </c>
      <c r="V55" s="46">
        <v>346998.80542986427</v>
      </c>
      <c r="W55" s="46">
        <v>72388834.081159458</v>
      </c>
      <c r="X55" s="49">
        <v>80.525110329031904</v>
      </c>
      <c r="Y55" s="50">
        <v>208.614072868302</v>
      </c>
      <c r="Z55" s="50">
        <v>167.98671233908721</v>
      </c>
      <c r="AA55" s="49">
        <v>-2.4031380051490259</v>
      </c>
      <c r="AB55" s="49">
        <v>-1.5021754119851876</v>
      </c>
      <c r="AC55" s="69">
        <v>-3.8692140689047934</v>
      </c>
      <c r="AD55" s="46">
        <v>445284</v>
      </c>
      <c r="AE55" s="46">
        <v>367266.52080856124</v>
      </c>
      <c r="AF55" s="46">
        <v>83311701.621233001</v>
      </c>
      <c r="AG55" s="49">
        <v>82.479164041052726</v>
      </c>
      <c r="AH55" s="50">
        <v>226.84262490851833</v>
      </c>
      <c r="AI55" s="50">
        <v>187.09790071332679</v>
      </c>
      <c r="AJ55" s="49">
        <v>-1.6343478982695678</v>
      </c>
      <c r="AK55" s="49">
        <v>6.708477826565129E-2</v>
      </c>
      <c r="AL55" s="69">
        <v>-1.5683595186675601</v>
      </c>
      <c r="AM55" s="46">
        <v>430860</v>
      </c>
      <c r="AN55" s="46">
        <v>370007.21551724139</v>
      </c>
      <c r="AO55" s="46">
        <v>85251222.822770774</v>
      </c>
      <c r="AP55" s="49">
        <v>85.8764367816092</v>
      </c>
      <c r="AQ55" s="50">
        <v>230.40421712748542</v>
      </c>
      <c r="AR55" s="50">
        <v>197.86293186364659</v>
      </c>
      <c r="AS55" s="49">
        <v>-2.0013114438824435</v>
      </c>
      <c r="AT55" s="49">
        <v>-2.8233788678969884</v>
      </c>
      <c r="AU55" s="69">
        <v>-4.7681857073920506</v>
      </c>
      <c r="AV55" s="46">
        <v>445284</v>
      </c>
      <c r="AW55" s="46">
        <v>365217.887716336</v>
      </c>
      <c r="AX55" s="46">
        <v>86763575.142275363</v>
      </c>
      <c r="AY55" s="49">
        <v>82.01909067389262</v>
      </c>
      <c r="AZ55" s="50">
        <v>237.56660903111202</v>
      </c>
      <c r="BA55" s="50">
        <v>194.84997247211973</v>
      </c>
      <c r="BB55" s="49">
        <v>-1.9321663232499573</v>
      </c>
      <c r="BC55" s="49">
        <v>-2.9782164497255734</v>
      </c>
      <c r="BD55" s="69">
        <v>-4.8528386777004426</v>
      </c>
      <c r="BE55" s="46">
        <v>446028</v>
      </c>
      <c r="BF55" s="46">
        <v>367156.54591321899</v>
      </c>
      <c r="BG55" s="46">
        <v>77903308.74099496</v>
      </c>
      <c r="BH55" s="49">
        <v>82.316927617373565</v>
      </c>
      <c r="BI55" s="50">
        <v>212.18008941452499</v>
      </c>
      <c r="BJ55" s="50">
        <v>174.66013062183305</v>
      </c>
      <c r="BK55" s="49">
        <v>-1.6674619364847767</v>
      </c>
      <c r="BL55" s="49">
        <v>-4.3381626753603388</v>
      </c>
      <c r="BM55" s="69">
        <v>-5.9332874004906921</v>
      </c>
      <c r="BN55" s="46">
        <v>403144</v>
      </c>
      <c r="BO55" s="46">
        <v>338036.00972909504</v>
      </c>
      <c r="BP55" s="46">
        <v>78690488.356965944</v>
      </c>
      <c r="BQ55" s="49">
        <v>83.849941889026013</v>
      </c>
      <c r="BR55" s="50">
        <v>232.78729511695866</v>
      </c>
      <c r="BS55" s="50">
        <v>195.1920116806053</v>
      </c>
      <c r="BT55" s="49">
        <v>-2.8276398039789568</v>
      </c>
      <c r="BU55" s="49">
        <v>-6.1601298949793133</v>
      </c>
      <c r="BV55" s="69">
        <v>-8.8135834140710276</v>
      </c>
      <c r="BW55" s="46">
        <v>446400</v>
      </c>
      <c r="BX55" s="46">
        <v>367804.5158053186</v>
      </c>
      <c r="BY55" s="46">
        <v>78655003.981439039</v>
      </c>
      <c r="BZ55" s="49">
        <v>82.393484723413664</v>
      </c>
      <c r="CA55" s="50">
        <v>213.8500225023655</v>
      </c>
      <c r="CB55" s="50">
        <v>176.19848562150321</v>
      </c>
      <c r="CC55" s="49">
        <v>-2.9731452269887719</v>
      </c>
      <c r="CD55" s="49">
        <v>-10.764242020736891</v>
      </c>
      <c r="CE55" s="69">
        <v>-13.417350699864604</v>
      </c>
      <c r="CF55" s="46">
        <v>433260</v>
      </c>
      <c r="CG55" s="46">
        <v>351387.20974789915</v>
      </c>
      <c r="CH55" s="46">
        <v>71450480.864081606</v>
      </c>
      <c r="CI55" s="49">
        <v>81.103081232492997</v>
      </c>
      <c r="CJ55" s="50">
        <v>203.33830851539349</v>
      </c>
      <c r="CK55" s="50">
        <v>164.9136335320168</v>
      </c>
      <c r="CL55" s="49">
        <v>-1.7376566396783377</v>
      </c>
      <c r="CM55" s="49">
        <v>-2.7246441116270312</v>
      </c>
      <c r="CN55" s="69">
        <v>-4.4149557919920772</v>
      </c>
      <c r="CO55" s="46">
        <v>447795</v>
      </c>
      <c r="CP55" s="46">
        <v>345707.47018523217</v>
      </c>
      <c r="CQ55" s="46">
        <v>67587226.352001116</v>
      </c>
      <c r="CR55" s="49">
        <v>77.202172910647093</v>
      </c>
      <c r="CS55" s="50">
        <v>195.50409574831423</v>
      </c>
      <c r="CT55" s="50">
        <v>150.93341004701063</v>
      </c>
      <c r="CU55" s="49">
        <v>-1.4625158160657628</v>
      </c>
      <c r="CV55" s="49">
        <v>-3.3056076201149933</v>
      </c>
      <c r="CW55" s="69">
        <v>-4.7197784019194993</v>
      </c>
      <c r="CX55" s="46">
        <v>433350</v>
      </c>
      <c r="CY55" s="46">
        <v>329473.79725957877</v>
      </c>
      <c r="CZ55" s="46">
        <v>63304655.985452168</v>
      </c>
      <c r="DA55" s="49">
        <v>76.029490541035841</v>
      </c>
      <c r="DB55" s="50">
        <v>192.1386662975722</v>
      </c>
      <c r="DC55" s="50">
        <v>146.08204911838507</v>
      </c>
      <c r="DD55" s="49">
        <v>-1.5441234722136605</v>
      </c>
      <c r="DE55" s="49">
        <v>-3.7037167660155408</v>
      </c>
      <c r="DF55" s="69">
        <v>-5.1906502783008426</v>
      </c>
      <c r="DG55" s="46">
        <v>1321488</v>
      </c>
      <c r="DH55" s="46">
        <v>1062415.9026685499</v>
      </c>
      <c r="DI55" s="46">
        <v>217382209.83515728</v>
      </c>
      <c r="DJ55" s="49">
        <v>80.395425661719969</v>
      </c>
      <c r="DK55" s="50">
        <v>204.61121608697877</v>
      </c>
      <c r="DL55" s="50">
        <v>164.49805812474821</v>
      </c>
      <c r="DM55" s="49">
        <v>2.2084653973056629</v>
      </c>
      <c r="DN55" s="49">
        <v>1.1496177235562772</v>
      </c>
      <c r="DO55" s="49">
        <v>-1.0359686642720087</v>
      </c>
      <c r="DP55" s="49">
        <v>-2.7985385440500865</v>
      </c>
      <c r="DQ55" s="69">
        <v>-3.8055152259481622</v>
      </c>
      <c r="DR55" s="46">
        <v>1321428</v>
      </c>
      <c r="DS55" s="46">
        <v>1102491.6240421387</v>
      </c>
      <c r="DT55" s="46">
        <v>255326499.58627915</v>
      </c>
      <c r="DU55" s="49">
        <v>83.43183465479305</v>
      </c>
      <c r="DV55" s="50">
        <v>231.5904212044338</v>
      </c>
      <c r="DW55" s="50">
        <v>193.22013729562195</v>
      </c>
      <c r="DX55" s="49">
        <v>2.5689030467301905</v>
      </c>
      <c r="DY55" s="49">
        <v>0.66716581448148982</v>
      </c>
      <c r="DZ55" s="49">
        <v>-1.8541070205092016</v>
      </c>
      <c r="EA55" s="49">
        <v>-1.9494035462013986</v>
      </c>
      <c r="EB55" s="69">
        <v>-3.7673665387024249</v>
      </c>
      <c r="EC55" s="46">
        <v>1295572</v>
      </c>
      <c r="ED55" s="46">
        <v>1072997.0714476325</v>
      </c>
      <c r="EE55" s="46">
        <v>235248801.07939994</v>
      </c>
      <c r="EF55" s="49">
        <v>82.82033506803424</v>
      </c>
      <c r="EG55" s="50">
        <v>219.24458820937352</v>
      </c>
      <c r="EH55" s="50">
        <v>181.57910257353504</v>
      </c>
      <c r="EI55" s="49">
        <v>3.4364047168530893</v>
      </c>
      <c r="EJ55" s="49">
        <v>0.86734559137571787</v>
      </c>
      <c r="EK55" s="49">
        <v>-2.4837088378215739</v>
      </c>
      <c r="EL55" s="49">
        <v>-7.1979899902352553</v>
      </c>
      <c r="EM55" s="69">
        <v>-9.5029217145238434</v>
      </c>
      <c r="EN55" s="46">
        <v>1314405</v>
      </c>
      <c r="EO55" s="46">
        <v>1026568.4771927102</v>
      </c>
      <c r="EP55" s="46">
        <v>202342363.2015349</v>
      </c>
      <c r="EQ55" s="49">
        <v>78.101382541355989</v>
      </c>
      <c r="ER55" s="50">
        <v>197.10556840286714</v>
      </c>
      <c r="ES55" s="50">
        <v>153.94217398863736</v>
      </c>
      <c r="ET55" s="49">
        <v>1.7505927816496631</v>
      </c>
      <c r="EU55" s="49">
        <v>0.15368779178562514</v>
      </c>
      <c r="EV55" s="49">
        <v>-1.5694306501888349</v>
      </c>
      <c r="EW55" s="49">
        <v>-3.2194553198069085</v>
      </c>
      <c r="EX55" s="69">
        <v>-4.7383588514375585</v>
      </c>
      <c r="EY55" s="46">
        <v>5252893</v>
      </c>
      <c r="EZ55" s="46">
        <v>4264473.0753510315</v>
      </c>
      <c r="FA55" s="46">
        <v>910299873.70237124</v>
      </c>
      <c r="FB55" s="49">
        <v>81.18332270143388</v>
      </c>
      <c r="FC55" s="50">
        <v>213.4612782441919</v>
      </c>
      <c r="FD55" s="50">
        <v>173.29495835958798</v>
      </c>
      <c r="FE55" s="49">
        <v>2.4837350336654125</v>
      </c>
      <c r="FF55" s="49">
        <v>0.71283413278922647</v>
      </c>
      <c r="FG55" s="49">
        <v>-1.7279823967134429</v>
      </c>
      <c r="FH55" s="49">
        <v>-3.8290784161156433</v>
      </c>
      <c r="FI55" s="69">
        <v>-5.4908950118422535</v>
      </c>
      <c r="FK55" s="70">
        <v>200</v>
      </c>
      <c r="FL55" s="71">
        <v>102</v>
      </c>
      <c r="FM55" s="46">
        <v>14445</v>
      </c>
      <c r="FN55" s="71">
        <v>11823</v>
      </c>
    </row>
    <row r="56" spans="2:170" x14ac:dyDescent="0.2">
      <c r="B56" s="73" t="s">
        <v>64</v>
      </c>
      <c r="C56" s="46">
        <v>158503</v>
      </c>
      <c r="D56" s="46">
        <v>78500.655723158823</v>
      </c>
      <c r="E56" s="46">
        <v>10570915.390257351</v>
      </c>
      <c r="F56" s="49">
        <v>49.526290179465896</v>
      </c>
      <c r="G56" s="50">
        <v>134.66021771253534</v>
      </c>
      <c r="H56" s="50">
        <v>66.692210180610786</v>
      </c>
      <c r="I56" s="49">
        <v>9.1718133658973713</v>
      </c>
      <c r="J56" s="49">
        <v>0.23944796826588127</v>
      </c>
      <c r="K56" s="69">
        <v>9.4332230549210312</v>
      </c>
      <c r="L56" s="46">
        <v>159185</v>
      </c>
      <c r="M56" s="46">
        <v>65573.186836518042</v>
      </c>
      <c r="N56" s="46">
        <v>8536694.078584794</v>
      </c>
      <c r="O56" s="49">
        <v>41.193068967878915</v>
      </c>
      <c r="P56" s="50">
        <v>130.18574344827579</v>
      </c>
      <c r="Q56" s="50">
        <v>53.627503084994153</v>
      </c>
      <c r="R56" s="49">
        <v>10.029446431521615</v>
      </c>
      <c r="S56" s="49">
        <v>5.1805053968638708</v>
      </c>
      <c r="T56" s="69">
        <v>15.729527842046036</v>
      </c>
      <c r="U56" s="46">
        <v>154170</v>
      </c>
      <c r="V56" s="46">
        <v>74365.487489574647</v>
      </c>
      <c r="W56" s="46">
        <v>11041450.033730453</v>
      </c>
      <c r="X56" s="49">
        <v>48.236030025020852</v>
      </c>
      <c r="Y56" s="50">
        <v>148.47546094925232</v>
      </c>
      <c r="Z56" s="50">
        <v>71.618667923269456</v>
      </c>
      <c r="AA56" s="49">
        <v>-7.8740713947581558</v>
      </c>
      <c r="AB56" s="49">
        <v>2.9605950860064127</v>
      </c>
      <c r="AC56" s="69">
        <v>-5.146595679533589</v>
      </c>
      <c r="AD56" s="46">
        <v>160549</v>
      </c>
      <c r="AE56" s="46">
        <v>86379.639832285116</v>
      </c>
      <c r="AF56" s="46">
        <v>13948433.518926777</v>
      </c>
      <c r="AG56" s="49">
        <v>53.802664502603641</v>
      </c>
      <c r="AH56" s="50">
        <v>161.47825513059658</v>
      </c>
      <c r="AI56" s="50">
        <v>86.879603852573226</v>
      </c>
      <c r="AJ56" s="49">
        <v>1.1138721490791261</v>
      </c>
      <c r="AK56" s="49">
        <v>13.724684269929758</v>
      </c>
      <c r="AL56" s="69">
        <v>14.991431854640675</v>
      </c>
      <c r="AM56" s="46">
        <v>155580</v>
      </c>
      <c r="AN56" s="46">
        <v>84234.653878231853</v>
      </c>
      <c r="AO56" s="46">
        <v>12296674.045468058</v>
      </c>
      <c r="AP56" s="49">
        <v>54.142340839588549</v>
      </c>
      <c r="AQ56" s="50">
        <v>145.98117852118102</v>
      </c>
      <c r="AR56" s="50">
        <v>79.037627236586061</v>
      </c>
      <c r="AS56" s="49">
        <v>2.7016585230564507</v>
      </c>
      <c r="AT56" s="49">
        <v>6.8216762871006233</v>
      </c>
      <c r="AU56" s="69">
        <v>9.7076332089828483</v>
      </c>
      <c r="AV56" s="46">
        <v>160735</v>
      </c>
      <c r="AW56" s="46">
        <v>97721.573426573421</v>
      </c>
      <c r="AX56" s="46">
        <v>19561587.11292867</v>
      </c>
      <c r="AY56" s="49">
        <v>60.796698557609375</v>
      </c>
      <c r="AZ56" s="50">
        <v>200.17675142763602</v>
      </c>
      <c r="BA56" s="50">
        <v>121.7008561478749</v>
      </c>
      <c r="BB56" s="49">
        <v>-1.6262935224486325E-2</v>
      </c>
      <c r="BC56" s="49">
        <v>8.3499281038170512</v>
      </c>
      <c r="BD56" s="69">
        <v>8.33230722519375</v>
      </c>
      <c r="BE56" s="46">
        <v>160735</v>
      </c>
      <c r="BF56" s="46">
        <v>119213.25281803543</v>
      </c>
      <c r="BG56" s="46">
        <v>27185020.726763286</v>
      </c>
      <c r="BH56" s="49">
        <v>74.167575710352708</v>
      </c>
      <c r="BI56" s="50">
        <v>228.03690096652193</v>
      </c>
      <c r="BJ56" s="50">
        <v>169.12944117188718</v>
      </c>
      <c r="BK56" s="49">
        <v>2.4673539936334126</v>
      </c>
      <c r="BL56" s="49">
        <v>7.4817121717929158</v>
      </c>
      <c r="BM56" s="69">
        <v>10.133666489489219</v>
      </c>
      <c r="BN56" s="46">
        <v>145180</v>
      </c>
      <c r="BO56" s="46">
        <v>80615.895732689212</v>
      </c>
      <c r="BP56" s="46">
        <v>11571207.066158414</v>
      </c>
      <c r="BQ56" s="49">
        <v>55.528237865194384</v>
      </c>
      <c r="BR56" s="50">
        <v>143.53505547500066</v>
      </c>
      <c r="BS56" s="50">
        <v>79.702487024097081</v>
      </c>
      <c r="BT56" s="49">
        <v>3.9064611974626238</v>
      </c>
      <c r="BU56" s="49">
        <v>4.6059177897034242</v>
      </c>
      <c r="BV56" s="69">
        <v>8.6923073784078415</v>
      </c>
      <c r="BW56" s="46">
        <v>160735</v>
      </c>
      <c r="BX56" s="46">
        <v>89566.452938758739</v>
      </c>
      <c r="BY56" s="46">
        <v>12616486.938933911</v>
      </c>
      <c r="BZ56" s="49">
        <v>55.723055301433249</v>
      </c>
      <c r="CA56" s="50">
        <v>140.86174594365664</v>
      </c>
      <c r="CB56" s="50">
        <v>78.492468590748189</v>
      </c>
      <c r="CC56" s="49">
        <v>0.24458648702592525</v>
      </c>
      <c r="CD56" s="49">
        <v>-4.5744429366174586</v>
      </c>
      <c r="CE56" s="69">
        <v>-4.3410449188712121</v>
      </c>
      <c r="CF56" s="46">
        <v>155550</v>
      </c>
      <c r="CG56" s="46">
        <v>94544.387285654535</v>
      </c>
      <c r="CH56" s="46">
        <v>16830776.877284624</v>
      </c>
      <c r="CI56" s="49">
        <v>60.780705423114455</v>
      </c>
      <c r="CJ56" s="50">
        <v>178.0198419016927</v>
      </c>
      <c r="CK56" s="50">
        <v>108.20171570096191</v>
      </c>
      <c r="CL56" s="49">
        <v>7.6279360140394425</v>
      </c>
      <c r="CM56" s="49">
        <v>15.168764835619648</v>
      </c>
      <c r="CN56" s="69">
        <v>23.95376452544027</v>
      </c>
      <c r="CO56" s="46">
        <v>161107</v>
      </c>
      <c r="CP56" s="46">
        <v>62037.319227608874</v>
      </c>
      <c r="CQ56" s="46">
        <v>7637966.4095430402</v>
      </c>
      <c r="CR56" s="49">
        <v>38.506904869191828</v>
      </c>
      <c r="CS56" s="50">
        <v>123.11889850559284</v>
      </c>
      <c r="CT56" s="50">
        <v>47.409277123545472</v>
      </c>
      <c r="CU56" s="49">
        <v>3.3641122573373252</v>
      </c>
      <c r="CV56" s="49">
        <v>7.854166046947296</v>
      </c>
      <c r="CW56" s="69">
        <v>11.482501266981602</v>
      </c>
      <c r="CX56" s="46">
        <v>155910</v>
      </c>
      <c r="CY56" s="46">
        <v>57100.809778142975</v>
      </c>
      <c r="CZ56" s="46">
        <v>7270045.7569915717</v>
      </c>
      <c r="DA56" s="49">
        <v>36.624212544508353</v>
      </c>
      <c r="DB56" s="50">
        <v>127.31948610253154</v>
      </c>
      <c r="DC56" s="50">
        <v>46.629759200766927</v>
      </c>
      <c r="DD56" s="49">
        <v>3.7023894407605553</v>
      </c>
      <c r="DE56" s="49">
        <v>9.6959445105078039</v>
      </c>
      <c r="DF56" s="69">
        <v>13.757315577007404</v>
      </c>
      <c r="DG56" s="46">
        <v>471858</v>
      </c>
      <c r="DH56" s="46">
        <v>218439.33004925153</v>
      </c>
      <c r="DI56" s="46">
        <v>30149059.5025726</v>
      </c>
      <c r="DJ56" s="49">
        <v>46.293446343868602</v>
      </c>
      <c r="DK56" s="50">
        <v>138.0202891840718</v>
      </c>
      <c r="DL56" s="50">
        <v>63.894348517080559</v>
      </c>
      <c r="DM56" s="49">
        <v>1.7847898115551875</v>
      </c>
      <c r="DN56" s="49">
        <v>4.7113262629909185</v>
      </c>
      <c r="DO56" s="49">
        <v>2.87521982101052</v>
      </c>
      <c r="DP56" s="49">
        <v>2.1187067256584071</v>
      </c>
      <c r="DQ56" s="69">
        <v>5.0548440223941409</v>
      </c>
      <c r="DR56" s="46">
        <v>476864</v>
      </c>
      <c r="DS56" s="46">
        <v>268335.86713709042</v>
      </c>
      <c r="DT56" s="46">
        <v>45806694.677323505</v>
      </c>
      <c r="DU56" s="49">
        <v>56.270942477748456</v>
      </c>
      <c r="DV56" s="50">
        <v>170.70656698279279</v>
      </c>
      <c r="DW56" s="50">
        <v>96.058194112626467</v>
      </c>
      <c r="DX56" s="49">
        <v>2.1474212737153495</v>
      </c>
      <c r="DY56" s="49">
        <v>3.3621325390096986</v>
      </c>
      <c r="DZ56" s="49">
        <v>1.1891746753345789</v>
      </c>
      <c r="EA56" s="49">
        <v>9.357790663269494</v>
      </c>
      <c r="EB56" s="69">
        <v>10.658245815342497</v>
      </c>
      <c r="EC56" s="46">
        <v>466650</v>
      </c>
      <c r="ED56" s="46">
        <v>289395.60148948338</v>
      </c>
      <c r="EE56" s="46">
        <v>51372714.731855609</v>
      </c>
      <c r="EF56" s="49">
        <v>62.015558017675637</v>
      </c>
      <c r="EG56" s="50">
        <v>177.51726172563301</v>
      </c>
      <c r="EH56" s="50">
        <v>110.08832043684905</v>
      </c>
      <c r="EI56" s="49">
        <v>2.1473601260835302</v>
      </c>
      <c r="EJ56" s="49">
        <v>4.3541739278846103</v>
      </c>
      <c r="EK56" s="49">
        <v>2.160421766237663</v>
      </c>
      <c r="EL56" s="49">
        <v>3.6435372414628593</v>
      </c>
      <c r="EM56" s="69">
        <v>5.8826747793260612</v>
      </c>
      <c r="EN56" s="46">
        <v>472567</v>
      </c>
      <c r="EO56" s="46">
        <v>213682.51629140638</v>
      </c>
      <c r="EP56" s="46">
        <v>31738789.043819238</v>
      </c>
      <c r="EQ56" s="49">
        <v>45.217401192086285</v>
      </c>
      <c r="ER56" s="50">
        <v>148.53245644363309</v>
      </c>
      <c r="ES56" s="50">
        <v>67.162516730578389</v>
      </c>
      <c r="ET56" s="49">
        <v>2.3058304973198589</v>
      </c>
      <c r="EU56" s="49">
        <v>7.7039071769145577</v>
      </c>
      <c r="EV56" s="49">
        <v>5.2764115723943164</v>
      </c>
      <c r="EW56" s="49">
        <v>12.361247822556555</v>
      </c>
      <c r="EX56" s="69">
        <v>18.289889705552586</v>
      </c>
      <c r="EY56" s="46">
        <v>1887939</v>
      </c>
      <c r="EZ56" s="46">
        <v>989853.31496723171</v>
      </c>
      <c r="FA56" s="46">
        <v>159067257.95557097</v>
      </c>
      <c r="FB56" s="49">
        <v>52.430365333161276</v>
      </c>
      <c r="FC56" s="50">
        <v>160.69780799879095</v>
      </c>
      <c r="FD56" s="50">
        <v>84.254447816148172</v>
      </c>
      <c r="FE56" s="49">
        <v>2.0960653349405329</v>
      </c>
      <c r="FF56" s="49">
        <v>4.8643193548518857</v>
      </c>
      <c r="FG56" s="49">
        <v>2.711420867033127</v>
      </c>
      <c r="FH56" s="49">
        <v>6.4893666790507316</v>
      </c>
      <c r="FI56" s="69">
        <v>9.3767415883579357</v>
      </c>
      <c r="FK56" s="70">
        <v>164</v>
      </c>
      <c r="FL56" s="71">
        <v>77</v>
      </c>
      <c r="FM56" s="46">
        <v>5197</v>
      </c>
      <c r="FN56" s="71">
        <v>2434</v>
      </c>
    </row>
    <row r="57" spans="2:170" x14ac:dyDescent="0.2">
      <c r="B57" s="81" t="s">
        <v>96</v>
      </c>
      <c r="C57" s="82">
        <v>2734479</v>
      </c>
      <c r="D57" s="82">
        <v>2058070.5599113719</v>
      </c>
      <c r="E57" s="82">
        <v>388085873.11056674</v>
      </c>
      <c r="F57" s="83">
        <v>75.263717875009164</v>
      </c>
      <c r="G57" s="84">
        <v>188.56781719246746</v>
      </c>
      <c r="H57" s="84">
        <v>141.92314993480173</v>
      </c>
      <c r="I57" s="83">
        <v>-5.0259178580946013</v>
      </c>
      <c r="J57" s="83">
        <v>-4.3832741827681829</v>
      </c>
      <c r="K57" s="85">
        <v>-9.1888922809417881</v>
      </c>
      <c r="L57" s="82">
        <v>2744492</v>
      </c>
      <c r="M57" s="82">
        <v>2122355.2710068277</v>
      </c>
      <c r="N57" s="82">
        <v>430729337.07642239</v>
      </c>
      <c r="O57" s="83">
        <v>77.331443159857187</v>
      </c>
      <c r="P57" s="84">
        <v>202.94874423738113</v>
      </c>
      <c r="Q57" s="84">
        <v>156.94319279357433</v>
      </c>
      <c r="R57" s="83">
        <v>-1.2927216787848819</v>
      </c>
      <c r="S57" s="83">
        <v>-0.70496634866052232</v>
      </c>
      <c r="T57" s="85">
        <v>-1.9885747746281315</v>
      </c>
      <c r="U57" s="82">
        <v>2660100</v>
      </c>
      <c r="V57" s="82">
        <v>2065792.8002223158</v>
      </c>
      <c r="W57" s="82">
        <v>420851221.73211241</v>
      </c>
      <c r="X57" s="83">
        <v>77.658463975877439</v>
      </c>
      <c r="Y57" s="84">
        <v>203.72383023448498</v>
      </c>
      <c r="Z57" s="84">
        <v>158.20879731292524</v>
      </c>
      <c r="AA57" s="83">
        <v>-1.3238225273347071</v>
      </c>
      <c r="AB57" s="83">
        <v>-0.20927091608457782</v>
      </c>
      <c r="AC57" s="85">
        <v>-1.5303230678889976</v>
      </c>
      <c r="AD57" s="82">
        <v>2751188</v>
      </c>
      <c r="AE57" s="82">
        <v>2197758.2127495715</v>
      </c>
      <c r="AF57" s="82">
        <v>499417244.36720175</v>
      </c>
      <c r="AG57" s="83">
        <v>79.883970588326633</v>
      </c>
      <c r="AH57" s="84">
        <v>227.23939397427654</v>
      </c>
      <c r="AI57" s="84">
        <v>181.52785064750273</v>
      </c>
      <c r="AJ57" s="83">
        <v>-0.84565403003622841</v>
      </c>
      <c r="AK57" s="83">
        <v>0.82393486230230317</v>
      </c>
      <c r="AL57" s="85">
        <v>-2.8686806101858139E-2</v>
      </c>
      <c r="AM57" s="82">
        <v>2665980</v>
      </c>
      <c r="AN57" s="82">
        <v>2214536.5606920891</v>
      </c>
      <c r="AO57" s="82">
        <v>511171886.00271815</v>
      </c>
      <c r="AP57" s="83">
        <v>83.066510652446354</v>
      </c>
      <c r="AQ57" s="84">
        <v>230.82567028966375</v>
      </c>
      <c r="AR57" s="84">
        <v>191.73882999974424</v>
      </c>
      <c r="AS57" s="83">
        <v>-1.4475658170680936</v>
      </c>
      <c r="AT57" s="83">
        <v>-1.5463220385550065</v>
      </c>
      <c r="AU57" s="85">
        <v>-2.9715038263711873</v>
      </c>
      <c r="AV57" s="82">
        <v>2754691</v>
      </c>
      <c r="AW57" s="82">
        <v>2115223.3543833438</v>
      </c>
      <c r="AX57" s="82">
        <v>505640872.67300445</v>
      </c>
      <c r="AY57" s="83">
        <v>76.786229540204104</v>
      </c>
      <c r="AZ57" s="84">
        <v>239.04845397303924</v>
      </c>
      <c r="BA57" s="84">
        <v>183.55629458004708</v>
      </c>
      <c r="BB57" s="83">
        <v>-1.2214329155231829</v>
      </c>
      <c r="BC57" s="83">
        <v>-0.25949315310640481</v>
      </c>
      <c r="BD57" s="85">
        <v>-1.4777565338440171</v>
      </c>
      <c r="BE57" s="82">
        <v>2754939</v>
      </c>
      <c r="BF57" s="82">
        <v>2122002.5585710751</v>
      </c>
      <c r="BG57" s="82">
        <v>451397020.6762225</v>
      </c>
      <c r="BH57" s="83">
        <v>77.025391798913702</v>
      </c>
      <c r="BI57" s="84">
        <v>212.72218492525596</v>
      </c>
      <c r="BJ57" s="84">
        <v>163.85009638188814</v>
      </c>
      <c r="BK57" s="83">
        <v>-0.55878129133410703</v>
      </c>
      <c r="BL57" s="83">
        <v>-2.3244015971764678</v>
      </c>
      <c r="BM57" s="85">
        <v>-2.8701945672500813</v>
      </c>
      <c r="BN57" s="82">
        <v>2489676</v>
      </c>
      <c r="BO57" s="82">
        <v>2044890.2844243792</v>
      </c>
      <c r="BP57" s="82">
        <v>478884948.31093818</v>
      </c>
      <c r="BQ57" s="83">
        <v>82.134795227346018</v>
      </c>
      <c r="BR57" s="84">
        <v>234.18613309405035</v>
      </c>
      <c r="BS57" s="84">
        <v>192.34830086763827</v>
      </c>
      <c r="BT57" s="83">
        <v>-0.65014746691240155</v>
      </c>
      <c r="BU57" s="83">
        <v>-2.6619184659065462</v>
      </c>
      <c r="BV57" s="85">
        <v>-3.2947595373415828</v>
      </c>
      <c r="BW57" s="82">
        <v>2762255</v>
      </c>
      <c r="BX57" s="82">
        <v>2231926.7599728014</v>
      </c>
      <c r="BY57" s="82">
        <v>485036202.86190784</v>
      </c>
      <c r="BZ57" s="83">
        <v>80.800894920012865</v>
      </c>
      <c r="CA57" s="84">
        <v>217.31725769882277</v>
      </c>
      <c r="CB57" s="84">
        <v>175.59428903627935</v>
      </c>
      <c r="CC57" s="83">
        <v>-1.4429264373167365</v>
      </c>
      <c r="CD57" s="83">
        <v>-7.1281590205192042</v>
      </c>
      <c r="CE57" s="85">
        <v>-8.4682313668348907</v>
      </c>
      <c r="CF57" s="82">
        <v>2676900</v>
      </c>
      <c r="CG57" s="82">
        <v>2067424.2860916157</v>
      </c>
      <c r="CH57" s="82">
        <v>413610713.4736281</v>
      </c>
      <c r="CI57" s="83">
        <v>77.232032802555779</v>
      </c>
      <c r="CJ57" s="84">
        <v>200.06087587156233</v>
      </c>
      <c r="CK57" s="84">
        <v>154.51108127820541</v>
      </c>
      <c r="CL57" s="83">
        <v>-7.190948474346244E-2</v>
      </c>
      <c r="CM57" s="83">
        <v>-1.5897698606854058</v>
      </c>
      <c r="CN57" s="85">
        <v>-1.6605361501134424</v>
      </c>
      <c r="CO57" s="82">
        <v>2767401</v>
      </c>
      <c r="CP57" s="82">
        <v>2065330.3931203932</v>
      </c>
      <c r="CQ57" s="82">
        <v>406976861.72023082</v>
      </c>
      <c r="CR57" s="83">
        <v>74.630687533913346</v>
      </c>
      <c r="CS57" s="84">
        <v>197.05169839937912</v>
      </c>
      <c r="CT57" s="84">
        <v>147.06103731270994</v>
      </c>
      <c r="CU57" s="83">
        <v>-1.4544086647563164</v>
      </c>
      <c r="CV57" s="83">
        <v>-2.8546955723864254</v>
      </c>
      <c r="CW57" s="85">
        <v>-4.2675852973855388</v>
      </c>
      <c r="CX57" s="82">
        <v>2678640</v>
      </c>
      <c r="CY57" s="82">
        <v>1918207.733267586</v>
      </c>
      <c r="CZ57" s="82">
        <v>363924876.35751086</v>
      </c>
      <c r="DA57" s="83">
        <v>71.611255460516745</v>
      </c>
      <c r="DB57" s="84">
        <v>189.72130601182604</v>
      </c>
      <c r="DC57" s="84">
        <v>135.86180911115747</v>
      </c>
      <c r="DD57" s="83">
        <v>-2.6934284880703356</v>
      </c>
      <c r="DE57" s="83">
        <v>-2.7241583156288338</v>
      </c>
      <c r="DF57" s="85">
        <v>-5.3442135475658858</v>
      </c>
      <c r="DG57" s="82">
        <v>8139071</v>
      </c>
      <c r="DH57" s="82">
        <v>6246218.6311405152</v>
      </c>
      <c r="DI57" s="82">
        <v>1239666431.9191015</v>
      </c>
      <c r="DJ57" s="83">
        <v>76.743631197473462</v>
      </c>
      <c r="DK57" s="84">
        <v>198.46670523806932</v>
      </c>
      <c r="DL57" s="84">
        <v>152.31055631768066</v>
      </c>
      <c r="DM57" s="83">
        <v>3.2107795801428707</v>
      </c>
      <c r="DN57" s="83">
        <v>0.56306252344095742</v>
      </c>
      <c r="DO57" s="83">
        <v>-2.5653493438114849</v>
      </c>
      <c r="DP57" s="83">
        <v>-1.6919913983771144</v>
      </c>
      <c r="DQ57" s="85">
        <v>-4.2139352519529849</v>
      </c>
      <c r="DR57" s="82">
        <v>8171859</v>
      </c>
      <c r="DS57" s="82">
        <v>6527518.127825005</v>
      </c>
      <c r="DT57" s="82">
        <v>1516230003.0429244</v>
      </c>
      <c r="DU57" s="83">
        <v>79.87800729093594</v>
      </c>
      <c r="DV57" s="84">
        <v>232.28277169842778</v>
      </c>
      <c r="DW57" s="84">
        <v>185.54284931285824</v>
      </c>
      <c r="DX57" s="83">
        <v>2.4276729953905498</v>
      </c>
      <c r="DY57" s="83">
        <v>1.2315491225036173</v>
      </c>
      <c r="DZ57" s="83">
        <v>-1.1677741355510054</v>
      </c>
      <c r="EA57" s="83">
        <v>-0.3512089668165731</v>
      </c>
      <c r="EB57" s="85">
        <v>-1.5148817748913586</v>
      </c>
      <c r="EC57" s="82">
        <v>8006870</v>
      </c>
      <c r="ED57" s="82">
        <v>6398819.602968256</v>
      </c>
      <c r="EE57" s="82">
        <v>1415318171.8490684</v>
      </c>
      <c r="EF57" s="83">
        <v>79.916616642561394</v>
      </c>
      <c r="EG57" s="84">
        <v>221.18425892058858</v>
      </c>
      <c r="EH57" s="84">
        <v>176.76297627525719</v>
      </c>
      <c r="EI57" s="83">
        <v>1.996317015865672</v>
      </c>
      <c r="EJ57" s="83">
        <v>1.0813684178445639</v>
      </c>
      <c r="EK57" s="83">
        <v>-0.89704081950212633</v>
      </c>
      <c r="EL57" s="83">
        <v>-4.1409337399021702</v>
      </c>
      <c r="EM57" s="85">
        <v>-5.0008286934488382</v>
      </c>
      <c r="EN57" s="82">
        <v>8122941</v>
      </c>
      <c r="EO57" s="82">
        <v>6050962.4124795943</v>
      </c>
      <c r="EP57" s="82">
        <v>1184512451.5513697</v>
      </c>
      <c r="EQ57" s="83">
        <v>74.492261023188462</v>
      </c>
      <c r="ER57" s="84">
        <v>195.75604189978336</v>
      </c>
      <c r="ES57" s="84">
        <v>145.82310170064878</v>
      </c>
      <c r="ET57" s="83">
        <v>1.5848756367234431</v>
      </c>
      <c r="EU57" s="83">
        <v>0.17960133868780073</v>
      </c>
      <c r="EV57" s="83">
        <v>-1.3833499221488723</v>
      </c>
      <c r="EW57" s="83">
        <v>-2.35667069317453</v>
      </c>
      <c r="EX57" s="85">
        <v>-3.7074196131240673</v>
      </c>
      <c r="EY57" s="82">
        <v>32440741</v>
      </c>
      <c r="EZ57" s="82">
        <v>25223518.77441337</v>
      </c>
      <c r="FA57" s="82">
        <v>5355727058.362464</v>
      </c>
      <c r="FB57" s="83">
        <v>77.752597495887571</v>
      </c>
      <c r="FC57" s="84">
        <v>212.33068654145475</v>
      </c>
      <c r="FD57" s="84">
        <v>165.09262406683203</v>
      </c>
      <c r="FE57" s="83">
        <v>2.3031108233682844</v>
      </c>
      <c r="FF57" s="83">
        <v>0.77382658630611367</v>
      </c>
      <c r="FG57" s="83">
        <v>-1.4948560456803319</v>
      </c>
      <c r="FH57" s="83">
        <v>-2.0998488679293525</v>
      </c>
      <c r="FI57" s="85">
        <v>-3.5633151958572924</v>
      </c>
      <c r="FK57" s="86">
        <v>1808</v>
      </c>
      <c r="FL57" s="87">
        <v>539</v>
      </c>
      <c r="FM57" s="82">
        <v>89288</v>
      </c>
      <c r="FN57" s="87">
        <v>52727</v>
      </c>
    </row>
    <row r="58" spans="2:170" x14ac:dyDescent="0.2">
      <c r="B58" s="68" t="s">
        <v>97</v>
      </c>
      <c r="K58" s="69"/>
      <c r="T58" s="69"/>
      <c r="AC58" s="69"/>
      <c r="AL58" s="69"/>
      <c r="AU58" s="69"/>
      <c r="BD58" s="69"/>
      <c r="BM58" s="69"/>
      <c r="BV58" s="69"/>
      <c r="CE58" s="69"/>
      <c r="CN58" s="69"/>
      <c r="CW58" s="69"/>
      <c r="DF58" s="69"/>
      <c r="DQ58" s="69"/>
      <c r="EB58" s="69"/>
      <c r="EM58" s="69"/>
      <c r="EX58" s="69"/>
      <c r="FI58" s="69"/>
      <c r="FK58" s="70"/>
      <c r="FL58" s="71"/>
      <c r="FN58" s="71"/>
    </row>
    <row r="59" spans="2:170" x14ac:dyDescent="0.2">
      <c r="B59" s="72" t="s">
        <v>86</v>
      </c>
      <c r="K59" s="69"/>
      <c r="T59" s="69"/>
      <c r="AC59" s="69"/>
      <c r="AL59" s="69"/>
      <c r="AU59" s="69"/>
      <c r="BD59" s="69"/>
      <c r="BM59" s="69"/>
      <c r="BV59" s="69"/>
      <c r="CE59" s="69"/>
      <c r="CN59" s="69"/>
      <c r="CW59" s="69"/>
      <c r="DF59" s="69"/>
      <c r="DQ59" s="69"/>
      <c r="EB59" s="69"/>
      <c r="EM59" s="69"/>
      <c r="EX59" s="69"/>
      <c r="FI59" s="69"/>
      <c r="FK59" s="70"/>
      <c r="FL59" s="71"/>
      <c r="FN59" s="71"/>
    </row>
    <row r="60" spans="2:170" x14ac:dyDescent="0.2">
      <c r="B60" s="73" t="s">
        <v>61</v>
      </c>
      <c r="K60" s="69"/>
      <c r="T60" s="69"/>
      <c r="AC60" s="69"/>
      <c r="AL60" s="69"/>
      <c r="AU60" s="69"/>
      <c r="BD60" s="69"/>
      <c r="BM60" s="69"/>
      <c r="BV60" s="69"/>
      <c r="CE60" s="69"/>
      <c r="CN60" s="69"/>
      <c r="CW60" s="69"/>
      <c r="DF60" s="69"/>
      <c r="DQ60" s="69"/>
      <c r="EB60" s="69"/>
      <c r="EM60" s="69"/>
      <c r="EX60" s="69"/>
      <c r="FI60" s="69"/>
      <c r="FK60" s="70">
        <v>11</v>
      </c>
      <c r="FL60" s="71">
        <v>3</v>
      </c>
      <c r="FM60" s="46">
        <v>1338</v>
      </c>
      <c r="FN60" s="71">
        <v>432</v>
      </c>
    </row>
    <row r="61" spans="2:170" x14ac:dyDescent="0.2">
      <c r="B61" s="73" t="s">
        <v>62</v>
      </c>
      <c r="K61" s="69"/>
      <c r="T61" s="69"/>
      <c r="AC61" s="69"/>
      <c r="AL61" s="69"/>
      <c r="AU61" s="69"/>
      <c r="BD61" s="69"/>
      <c r="BM61" s="69"/>
      <c r="BV61" s="69"/>
      <c r="CE61" s="69"/>
      <c r="CN61" s="69"/>
      <c r="CW61" s="69"/>
      <c r="DF61" s="69"/>
      <c r="DQ61" s="69"/>
      <c r="EB61" s="69"/>
      <c r="EM61" s="69"/>
      <c r="EX61" s="69"/>
      <c r="FI61" s="69"/>
      <c r="FK61" s="70">
        <v>4</v>
      </c>
      <c r="FL61" s="71">
        <v>0</v>
      </c>
      <c r="FM61" s="46">
        <v>60</v>
      </c>
      <c r="FN61" s="71">
        <v>0</v>
      </c>
    </row>
    <row r="62" spans="2:170" x14ac:dyDescent="0.2">
      <c r="B62" s="73" t="s">
        <v>63</v>
      </c>
      <c r="K62" s="69"/>
      <c r="T62" s="69"/>
      <c r="AC62" s="69"/>
      <c r="AL62" s="69"/>
      <c r="AU62" s="69"/>
      <c r="BD62" s="69"/>
      <c r="BM62" s="69"/>
      <c r="BV62" s="69"/>
      <c r="CE62" s="69"/>
      <c r="CN62" s="69"/>
      <c r="CW62" s="69"/>
      <c r="DF62" s="69"/>
      <c r="DQ62" s="69"/>
      <c r="EB62" s="69"/>
      <c r="EM62" s="69"/>
      <c r="EX62" s="69"/>
      <c r="FI62" s="69"/>
      <c r="FK62" s="70">
        <v>5</v>
      </c>
      <c r="FL62" s="71">
        <v>2</v>
      </c>
      <c r="FM62" s="46">
        <v>312</v>
      </c>
      <c r="FN62" s="71">
        <v>179</v>
      </c>
    </row>
    <row r="63" spans="2:170" x14ac:dyDescent="0.2">
      <c r="B63" s="73" t="s">
        <v>64</v>
      </c>
      <c r="K63" s="69"/>
      <c r="T63" s="69"/>
      <c r="AC63" s="69"/>
      <c r="AL63" s="69"/>
      <c r="AU63" s="69"/>
      <c r="BD63" s="69"/>
      <c r="BM63" s="69"/>
      <c r="BV63" s="69"/>
      <c r="CE63" s="69"/>
      <c r="CN63" s="69"/>
      <c r="CW63" s="69"/>
      <c r="DF63" s="69"/>
      <c r="DQ63" s="69"/>
      <c r="EB63" s="69"/>
      <c r="EM63" s="69"/>
      <c r="EX63" s="69"/>
      <c r="FI63" s="69"/>
      <c r="FK63" s="70">
        <v>0</v>
      </c>
      <c r="FL63" s="71">
        <v>0</v>
      </c>
      <c r="FM63" s="46">
        <v>0</v>
      </c>
      <c r="FN63" s="71">
        <v>0</v>
      </c>
    </row>
    <row r="64" spans="2:170" x14ac:dyDescent="0.2">
      <c r="B64" s="74" t="s">
        <v>87</v>
      </c>
      <c r="C64" s="75">
        <v>52638</v>
      </c>
      <c r="D64" s="75">
        <v>45926.592471358432</v>
      </c>
      <c r="E64" s="75">
        <v>11856713.858829916</v>
      </c>
      <c r="F64" s="76">
        <v>87.249881210073383</v>
      </c>
      <c r="G64" s="77">
        <v>258.16663551131546</v>
      </c>
      <c r="H64" s="77">
        <v>225.25008280766585</v>
      </c>
      <c r="I64" s="76">
        <v>-1.8606406481186133</v>
      </c>
      <c r="J64" s="76">
        <v>1.4909638974760901</v>
      </c>
      <c r="K64" s="78">
        <v>-0.39741823096773682</v>
      </c>
      <c r="L64" s="75">
        <v>52638</v>
      </c>
      <c r="M64" s="75">
        <v>45323.538461538461</v>
      </c>
      <c r="N64" s="75">
        <v>12143764.761441113</v>
      </c>
      <c r="O64" s="76">
        <v>86.104218362282879</v>
      </c>
      <c r="P64" s="77">
        <v>267.93505480041694</v>
      </c>
      <c r="Q64" s="77">
        <v>230.70338465445332</v>
      </c>
      <c r="R64" s="76">
        <v>-2.399494264668157</v>
      </c>
      <c r="S64" s="76">
        <v>-1.3301994619587167</v>
      </c>
      <c r="T64" s="78">
        <v>-3.6977756668285275</v>
      </c>
      <c r="U64" s="75">
        <v>50940</v>
      </c>
      <c r="V64" s="75">
        <v>39796.006546644843</v>
      </c>
      <c r="W64" s="75">
        <v>8752669.8378481157</v>
      </c>
      <c r="X64" s="76">
        <v>78.123295144571742</v>
      </c>
      <c r="Y64" s="77">
        <v>219.93839576815637</v>
      </c>
      <c r="Z64" s="77">
        <v>171.82312206219308</v>
      </c>
      <c r="AA64" s="76">
        <v>-2.1466682603691378</v>
      </c>
      <c r="AB64" s="76">
        <v>-3.2845575555251513E-2</v>
      </c>
      <c r="AC64" s="78">
        <v>-2.1788087503790092</v>
      </c>
      <c r="AD64" s="75">
        <v>53010</v>
      </c>
      <c r="AE64" s="75">
        <v>37955.842880523734</v>
      </c>
      <c r="AF64" s="75">
        <v>6872149.696622259</v>
      </c>
      <c r="AG64" s="76">
        <v>71.601288210759733</v>
      </c>
      <c r="AH64" s="77">
        <v>181.05643756230646</v>
      </c>
      <c r="AI64" s="77">
        <v>129.63874168312128</v>
      </c>
      <c r="AJ64" s="76">
        <v>-8.0267971518693031</v>
      </c>
      <c r="AK64" s="76">
        <v>-1.234297974888694</v>
      </c>
      <c r="AL64" s="78">
        <v>-9.1620205320640515</v>
      </c>
      <c r="AM64" s="75">
        <v>51300</v>
      </c>
      <c r="AN64" s="75">
        <v>32422.831423895255</v>
      </c>
      <c r="AO64" s="75">
        <v>5398752.8835368222</v>
      </c>
      <c r="AP64" s="76">
        <v>63.202400436442993</v>
      </c>
      <c r="AQ64" s="77">
        <v>166.5108396288303</v>
      </c>
      <c r="AR64" s="77">
        <v>105.23884763229673</v>
      </c>
      <c r="AS64" s="76">
        <v>-10.378120397284075</v>
      </c>
      <c r="AT64" s="76">
        <v>6.7425093139968668</v>
      </c>
      <c r="AU64" s="78">
        <v>-4.3353568176918955</v>
      </c>
      <c r="AV64" s="75">
        <v>52545</v>
      </c>
      <c r="AW64" s="75">
        <v>27469.541734860883</v>
      </c>
      <c r="AX64" s="75">
        <v>4563910.601219804</v>
      </c>
      <c r="AY64" s="76">
        <v>52.278126814846104</v>
      </c>
      <c r="AZ64" s="77">
        <v>166.14440259947486</v>
      </c>
      <c r="BA64" s="77">
        <v>86.857181486721927</v>
      </c>
      <c r="BB64" s="76">
        <v>-11.620759766073302</v>
      </c>
      <c r="BC64" s="76">
        <v>2.6674595589762649</v>
      </c>
      <c r="BD64" s="78">
        <v>-9.2632792743028283</v>
      </c>
      <c r="BE64" s="75">
        <v>52545</v>
      </c>
      <c r="BF64" s="75">
        <v>20769.991816693946</v>
      </c>
      <c r="BG64" s="75">
        <v>3147122.9451063829</v>
      </c>
      <c r="BH64" s="76">
        <v>39.528008024919487</v>
      </c>
      <c r="BI64" s="77">
        <v>151.52258955522908</v>
      </c>
      <c r="BJ64" s="77">
        <v>59.893861358956762</v>
      </c>
      <c r="BK64" s="76">
        <v>-18.767425529440995</v>
      </c>
      <c r="BL64" s="76">
        <v>0.50735313775341695</v>
      </c>
      <c r="BM64" s="78">
        <v>-18.355289513986733</v>
      </c>
      <c r="BN64" s="75">
        <v>47460</v>
      </c>
      <c r="BO64" s="75">
        <v>23266.718494271685</v>
      </c>
      <c r="BP64" s="75">
        <v>3443790.3533960748</v>
      </c>
      <c r="BQ64" s="76">
        <v>49.023848491933599</v>
      </c>
      <c r="BR64" s="77">
        <v>148.01358232979624</v>
      </c>
      <c r="BS64" s="77">
        <v>72.561954348842704</v>
      </c>
      <c r="BT64" s="76">
        <v>-19.355276693778354</v>
      </c>
      <c r="BU64" s="76">
        <v>-6.0512396139973044</v>
      </c>
      <c r="BV64" s="78">
        <v>-24.235282137082955</v>
      </c>
      <c r="BW64" s="75">
        <v>52545</v>
      </c>
      <c r="BX64" s="75">
        <v>31927.585924713585</v>
      </c>
      <c r="BY64" s="75">
        <v>4776820.312832403</v>
      </c>
      <c r="BZ64" s="76">
        <v>60.762367351248614</v>
      </c>
      <c r="CA64" s="77">
        <v>149.61420271787287</v>
      </c>
      <c r="CB64" s="77">
        <v>90.909131465075703</v>
      </c>
      <c r="CC64" s="76">
        <v>-2.4254703312523311</v>
      </c>
      <c r="CD64" s="76">
        <v>-3.0783430767599578</v>
      </c>
      <c r="CE64" s="78">
        <v>-5.4291491099913154</v>
      </c>
      <c r="CF64" s="75">
        <v>51300</v>
      </c>
      <c r="CG64" s="75">
        <v>37250.572831423895</v>
      </c>
      <c r="CH64" s="75">
        <v>6169090.7978101503</v>
      </c>
      <c r="CI64" s="76">
        <v>72.61320240043645</v>
      </c>
      <c r="CJ64" s="77">
        <v>165.61062901577768</v>
      </c>
      <c r="CK64" s="77">
        <v>120.25518124386258</v>
      </c>
      <c r="CL64" s="76">
        <v>6.917281232297305</v>
      </c>
      <c r="CM64" s="76">
        <v>-1.6399322050376584</v>
      </c>
      <c r="CN64" s="78">
        <v>5.1639103046181765</v>
      </c>
      <c r="CO64" s="75">
        <v>53010</v>
      </c>
      <c r="CP64" s="75">
        <v>40779.721767594106</v>
      </c>
      <c r="CQ64" s="75">
        <v>8458345.8724360093</v>
      </c>
      <c r="CR64" s="76">
        <v>76.92835647537089</v>
      </c>
      <c r="CS64" s="77">
        <v>207.41548754649654</v>
      </c>
      <c r="CT64" s="77">
        <v>159.56132564489735</v>
      </c>
      <c r="CU64" s="76">
        <v>6.4525145148825516</v>
      </c>
      <c r="CV64" s="76">
        <v>-2.6787036098534469</v>
      </c>
      <c r="CW64" s="78">
        <v>3.6009671657926279</v>
      </c>
      <c r="CX64" s="75">
        <v>51300</v>
      </c>
      <c r="CY64" s="75">
        <v>41501.783960720131</v>
      </c>
      <c r="CZ64" s="75">
        <v>10270880.493118824</v>
      </c>
      <c r="DA64" s="76">
        <v>80.900163666121117</v>
      </c>
      <c r="DB64" s="77">
        <v>247.48045777597957</v>
      </c>
      <c r="DC64" s="77">
        <v>200.21209538243323</v>
      </c>
      <c r="DD64" s="76">
        <v>1.5732407286450072</v>
      </c>
      <c r="DE64" s="76">
        <v>3.0391845827378368</v>
      </c>
      <c r="DF64" s="78">
        <v>4.6602390010571755</v>
      </c>
      <c r="DG64" s="75">
        <v>156216</v>
      </c>
      <c r="DH64" s="75">
        <v>131046.13747954174</v>
      </c>
      <c r="DI64" s="75">
        <v>32753148.458119143</v>
      </c>
      <c r="DJ64" s="76">
        <v>83.887781968262999</v>
      </c>
      <c r="DK64" s="77">
        <v>249.93600794401439</v>
      </c>
      <c r="DL64" s="77">
        <v>209.66577340425528</v>
      </c>
      <c r="DM64" s="76">
        <v>5.9925093632958806</v>
      </c>
      <c r="DN64" s="76">
        <v>3.7302200373740604</v>
      </c>
      <c r="DO64" s="76">
        <v>-2.1343860424774763</v>
      </c>
      <c r="DP64" s="76">
        <v>1.7253081692307565E-2</v>
      </c>
      <c r="DQ64" s="78">
        <v>-2.1175012081527069</v>
      </c>
      <c r="DR64" s="75">
        <v>156855</v>
      </c>
      <c r="DS64" s="75">
        <v>97848.216039279869</v>
      </c>
      <c r="DT64" s="75">
        <v>16834813.181378886</v>
      </c>
      <c r="DU64" s="76">
        <v>62.38131780260742</v>
      </c>
      <c r="DV64" s="77">
        <v>172.05028219033417</v>
      </c>
      <c r="DW64" s="77">
        <v>107.32723331343524</v>
      </c>
      <c r="DX64" s="76">
        <v>6.762910174994385</v>
      </c>
      <c r="DY64" s="76">
        <v>-3.7452376566346484</v>
      </c>
      <c r="DZ64" s="76">
        <v>-9.8425078657046701</v>
      </c>
      <c r="EA64" s="76">
        <v>2.3767073779218357</v>
      </c>
      <c r="EB64" s="78">
        <v>-7.6997280983995733</v>
      </c>
      <c r="EC64" s="75">
        <v>152550</v>
      </c>
      <c r="ED64" s="75">
        <v>75964.296235679212</v>
      </c>
      <c r="EE64" s="75">
        <v>11367733.61133486</v>
      </c>
      <c r="EF64" s="76">
        <v>49.79632660483724</v>
      </c>
      <c r="EG64" s="77">
        <v>149.64574378556037</v>
      </c>
      <c r="EH64" s="77">
        <v>74.518083325695585</v>
      </c>
      <c r="EI64" s="76">
        <v>6.8052930056710776</v>
      </c>
      <c r="EJ64" s="76">
        <v>-6.8931977837195841</v>
      </c>
      <c r="EK64" s="76">
        <v>-12.825666597500284</v>
      </c>
      <c r="EL64" s="76">
        <v>-3.0544035972325503</v>
      </c>
      <c r="EM64" s="78">
        <v>-15.48832257280973</v>
      </c>
      <c r="EN64" s="75">
        <v>155610</v>
      </c>
      <c r="EO64" s="75">
        <v>119532.07855973813</v>
      </c>
      <c r="EP64" s="75">
        <v>24898317.163364984</v>
      </c>
      <c r="EQ64" s="76">
        <v>76.815165194870602</v>
      </c>
      <c r="ER64" s="77">
        <v>208.2982029875908</v>
      </c>
      <c r="ES64" s="77">
        <v>160.00460872286476</v>
      </c>
      <c r="ET64" s="76">
        <v>6.7415730337078648</v>
      </c>
      <c r="EU64" s="76">
        <v>11.914131049544306</v>
      </c>
      <c r="EV64" s="76">
        <v>4.8458701411520346</v>
      </c>
      <c r="EW64" s="76">
        <v>-0.40480171908086793</v>
      </c>
      <c r="EX64" s="78">
        <v>4.421452256435356</v>
      </c>
      <c r="EY64" s="75">
        <v>621231</v>
      </c>
      <c r="EZ64" s="75">
        <v>424390.72831423895</v>
      </c>
      <c r="FA64" s="75">
        <v>85854012.414197877</v>
      </c>
      <c r="FB64" s="76">
        <v>68.314480171504471</v>
      </c>
      <c r="FC64" s="77">
        <v>202.29945351357324</v>
      </c>
      <c r="FD64" s="77">
        <v>138.19982005759189</v>
      </c>
      <c r="FE64" s="76">
        <v>6.5731710455212164</v>
      </c>
      <c r="FF64" s="76">
        <v>1.9228288067190225</v>
      </c>
      <c r="FG64" s="76">
        <v>-4.3635205682449545</v>
      </c>
      <c r="FH64" s="76">
        <v>0.77584631362155143</v>
      </c>
      <c r="FI64" s="78">
        <v>-3.6215284680962494</v>
      </c>
      <c r="FK64" s="79">
        <v>20</v>
      </c>
      <c r="FL64" s="80">
        <v>5</v>
      </c>
      <c r="FM64" s="75">
        <v>1710</v>
      </c>
      <c r="FN64" s="80">
        <v>611</v>
      </c>
    </row>
    <row r="65" spans="2:170" x14ac:dyDescent="0.2">
      <c r="B65" s="72" t="s">
        <v>88</v>
      </c>
      <c r="K65" s="69"/>
      <c r="T65" s="69"/>
      <c r="AC65" s="69"/>
      <c r="AL65" s="69"/>
      <c r="AU65" s="69"/>
      <c r="BD65" s="69"/>
      <c r="BM65" s="69"/>
      <c r="BV65" s="69"/>
      <c r="CE65" s="69"/>
      <c r="CN65" s="69"/>
      <c r="CW65" s="69"/>
      <c r="DF65" s="69"/>
      <c r="DQ65" s="69"/>
      <c r="EB65" s="69"/>
      <c r="EM65" s="69"/>
      <c r="EX65" s="69"/>
      <c r="FI65" s="69"/>
      <c r="FK65" s="70"/>
      <c r="FL65" s="71"/>
      <c r="FN65" s="71"/>
    </row>
    <row r="66" spans="2:170" x14ac:dyDescent="0.2">
      <c r="B66" s="73" t="s">
        <v>61</v>
      </c>
      <c r="C66" s="46">
        <v>74555</v>
      </c>
      <c r="D66" s="46">
        <v>63732.5</v>
      </c>
      <c r="E66" s="46">
        <v>10788615.186816053</v>
      </c>
      <c r="F66" s="49">
        <v>85.483870967741936</v>
      </c>
      <c r="G66" s="50">
        <v>169.27964832410549</v>
      </c>
      <c r="H66" s="50">
        <v>144.70679614802566</v>
      </c>
      <c r="I66" s="49">
        <v>-3.5709374677713224</v>
      </c>
      <c r="J66" s="49">
        <v>-0.44442895066758514</v>
      </c>
      <c r="K66" s="69">
        <v>-3.9994961385218959</v>
      </c>
      <c r="L66" s="46">
        <v>74555</v>
      </c>
      <c r="M66" s="46">
        <v>62955.956790123455</v>
      </c>
      <c r="N66" s="46">
        <v>11426824.856701853</v>
      </c>
      <c r="O66" s="49">
        <v>84.44230003369789</v>
      </c>
      <c r="P66" s="50">
        <v>181.50506225797673</v>
      </c>
      <c r="Q66" s="50">
        <v>153.26704924823085</v>
      </c>
      <c r="R66" s="49">
        <v>-2.8897272577105286</v>
      </c>
      <c r="S66" s="49">
        <v>1.419652413218214</v>
      </c>
      <c r="T66" s="69">
        <v>-1.5110989272418267</v>
      </c>
      <c r="U66" s="46">
        <v>72150</v>
      </c>
      <c r="V66" s="46">
        <v>51294.104938271608</v>
      </c>
      <c r="W66" s="46">
        <v>7785619.4252962954</v>
      </c>
      <c r="X66" s="49">
        <v>71.093700538144986</v>
      </c>
      <c r="Y66" s="50">
        <v>151.78390254914618</v>
      </c>
      <c r="Z66" s="50">
        <v>107.90879314339979</v>
      </c>
      <c r="AA66" s="49">
        <v>-9.1437004138672169</v>
      </c>
      <c r="AB66" s="49">
        <v>-2.5490606429618055</v>
      </c>
      <c r="AC66" s="69">
        <v>-11.459682588268798</v>
      </c>
      <c r="AD66" s="46">
        <v>74555</v>
      </c>
      <c r="AE66" s="46">
        <v>50917.253086419754</v>
      </c>
      <c r="AF66" s="46">
        <v>6733910.2511327136</v>
      </c>
      <c r="AG66" s="49">
        <v>68.294887112091416</v>
      </c>
      <c r="AH66" s="50">
        <v>132.25203330791481</v>
      </c>
      <c r="AI66" s="50">
        <v>90.321376851085958</v>
      </c>
      <c r="AJ66" s="49">
        <v>-8.5505983236249854</v>
      </c>
      <c r="AK66" s="49">
        <v>-0.31953939006364807</v>
      </c>
      <c r="AL66" s="69">
        <v>-8.8428151839585301</v>
      </c>
      <c r="AM66" s="46">
        <v>72150</v>
      </c>
      <c r="AN66" s="46">
        <v>47320.030864197528</v>
      </c>
      <c r="AO66" s="46">
        <v>5506070.1652580258</v>
      </c>
      <c r="AP66" s="49">
        <v>65.585628363406144</v>
      </c>
      <c r="AQ66" s="50">
        <v>116.35812709124697</v>
      </c>
      <c r="AR66" s="50">
        <v>76.314208804685038</v>
      </c>
      <c r="AS66" s="49">
        <v>-7.4911707301549715</v>
      </c>
      <c r="AT66" s="49">
        <v>-1.0321933274597443</v>
      </c>
      <c r="AU66" s="69">
        <v>-8.4460406931894401</v>
      </c>
      <c r="AV66" s="46">
        <v>74555</v>
      </c>
      <c r="AW66" s="46">
        <v>35806.635802469136</v>
      </c>
      <c r="AX66" s="46">
        <v>4059210.4695351864</v>
      </c>
      <c r="AY66" s="49">
        <v>48.02714211316362</v>
      </c>
      <c r="AZ66" s="50">
        <v>113.36475428544095</v>
      </c>
      <c r="BA66" s="50">
        <v>54.445851646907471</v>
      </c>
      <c r="BB66" s="49">
        <v>-17.731902190722767</v>
      </c>
      <c r="BC66" s="49">
        <v>2.7103855920295366</v>
      </c>
      <c r="BD66" s="69">
        <v>-15.502119520863351</v>
      </c>
      <c r="BE66" s="46">
        <v>74555</v>
      </c>
      <c r="BF66" s="46">
        <v>34561.882716049382</v>
      </c>
      <c r="BG66" s="46">
        <v>3841192.1804320975</v>
      </c>
      <c r="BH66" s="49">
        <v>46.357565174769476</v>
      </c>
      <c r="BI66" s="50">
        <v>111.1395525524533</v>
      </c>
      <c r="BJ66" s="50">
        <v>51.521590509450711</v>
      </c>
      <c r="BK66" s="49">
        <v>-13.550313560292341</v>
      </c>
      <c r="BL66" s="49">
        <v>1.8729124098482959</v>
      </c>
      <c r="BM66" s="69">
        <v>-11.931186654688117</v>
      </c>
      <c r="BN66" s="46">
        <v>67340</v>
      </c>
      <c r="BO66" s="46">
        <v>38539.382716049382</v>
      </c>
      <c r="BP66" s="46">
        <v>4411529.3444907404</v>
      </c>
      <c r="BQ66" s="49">
        <v>57.231040564373899</v>
      </c>
      <c r="BR66" s="50">
        <v>114.46808520504919</v>
      </c>
      <c r="BS66" s="50">
        <v>65.511276276963784</v>
      </c>
      <c r="BT66" s="49">
        <v>-10.909119018932534</v>
      </c>
      <c r="BU66" s="49">
        <v>0.65689905685768735</v>
      </c>
      <c r="BV66" s="69">
        <v>-10.323881862021697</v>
      </c>
      <c r="BW66" s="46">
        <v>74555</v>
      </c>
      <c r="BX66" s="46">
        <v>46210.030864197528</v>
      </c>
      <c r="BY66" s="46">
        <v>5371947.5431246916</v>
      </c>
      <c r="BZ66" s="49">
        <v>61.981129185430262</v>
      </c>
      <c r="CA66" s="50">
        <v>116.25068069986408</v>
      </c>
      <c r="CB66" s="50">
        <v>72.053484583524792</v>
      </c>
      <c r="CC66" s="49">
        <v>-13.688466384342956</v>
      </c>
      <c r="CD66" s="49">
        <v>-2.7096917473902118</v>
      </c>
      <c r="CE66" s="69">
        <v>-16.027242887772342</v>
      </c>
      <c r="CF66" s="46">
        <v>72150</v>
      </c>
      <c r="CG66" s="46">
        <v>48785.185185185182</v>
      </c>
      <c r="CH66" s="46">
        <v>5917387.3003287064</v>
      </c>
      <c r="CI66" s="49">
        <v>67.616334283000953</v>
      </c>
      <c r="CJ66" s="50">
        <v>121.29475942064612</v>
      </c>
      <c r="CK66" s="50">
        <v>82.015069997625858</v>
      </c>
      <c r="CL66" s="49">
        <v>-0.28011204481792717</v>
      </c>
      <c r="CM66" s="49">
        <v>-1.3046830718557121</v>
      </c>
      <c r="CN66" s="69">
        <v>-1.5811405422426708</v>
      </c>
      <c r="CO66" s="46">
        <v>74555</v>
      </c>
      <c r="CP66" s="46">
        <v>56736.759259259263</v>
      </c>
      <c r="CQ66" s="46">
        <v>8485027.3902456798</v>
      </c>
      <c r="CR66" s="49">
        <v>76.100542229574486</v>
      </c>
      <c r="CS66" s="50">
        <v>149.55079389489364</v>
      </c>
      <c r="CT66" s="50">
        <v>113.80896506264745</v>
      </c>
      <c r="CU66" s="49">
        <v>6.801521958769535</v>
      </c>
      <c r="CV66" s="49">
        <v>-0.22484765451204833</v>
      </c>
      <c r="CW66" s="69">
        <v>6.5613812416620716</v>
      </c>
      <c r="CX66" s="46">
        <v>72150</v>
      </c>
      <c r="CY66" s="46">
        <v>55605.061728395063</v>
      </c>
      <c r="CZ66" s="46">
        <v>9562067.4383802488</v>
      </c>
      <c r="DA66" s="49">
        <v>77.068692624248186</v>
      </c>
      <c r="DB66" s="50">
        <v>171.96397488211619</v>
      </c>
      <c r="DC66" s="50">
        <v>132.53038722633747</v>
      </c>
      <c r="DD66" s="49">
        <v>5.1458679738279818</v>
      </c>
      <c r="DE66" s="49">
        <v>2.35623469460121</v>
      </c>
      <c r="DF66" s="69">
        <v>7.6233513949668987</v>
      </c>
      <c r="DG66" s="46">
        <v>221260</v>
      </c>
      <c r="DH66" s="46">
        <v>177982.56172839506</v>
      </c>
      <c r="DI66" s="46">
        <v>30001059.468814202</v>
      </c>
      <c r="DJ66" s="49">
        <v>80.44045996944547</v>
      </c>
      <c r="DK66" s="50">
        <v>168.56179154560328</v>
      </c>
      <c r="DL66" s="50">
        <v>135.59188045202114</v>
      </c>
      <c r="DM66" s="49">
        <v>2.0421340023612751</v>
      </c>
      <c r="DN66" s="49">
        <v>-3.0092732582916075</v>
      </c>
      <c r="DO66" s="49">
        <v>-4.9503151909151484</v>
      </c>
      <c r="DP66" s="49">
        <v>-9.0677558448487613E-2</v>
      </c>
      <c r="DQ66" s="69">
        <v>-5.0365039244130099</v>
      </c>
      <c r="DR66" s="46">
        <v>221260</v>
      </c>
      <c r="DS66" s="46">
        <v>134043.91975308643</v>
      </c>
      <c r="DT66" s="46">
        <v>16299190.885925926</v>
      </c>
      <c r="DU66" s="49">
        <v>60.582084313968373</v>
      </c>
      <c r="DV66" s="50">
        <v>121.59589868715869</v>
      </c>
      <c r="DW66" s="50">
        <v>73.665329864982041</v>
      </c>
      <c r="DX66" s="49">
        <v>2.8384451994627078</v>
      </c>
      <c r="DY66" s="49">
        <v>-8.682647901618159</v>
      </c>
      <c r="DZ66" s="49">
        <v>-11.203099267725083</v>
      </c>
      <c r="EA66" s="49">
        <v>0.20984510441508428</v>
      </c>
      <c r="EB66" s="69">
        <v>-11.016763318666081</v>
      </c>
      <c r="EC66" s="46">
        <v>216450</v>
      </c>
      <c r="ED66" s="46">
        <v>119311.29629629629</v>
      </c>
      <c r="EE66" s="46">
        <v>13624669.068047529</v>
      </c>
      <c r="EF66" s="49">
        <v>55.121874010762902</v>
      </c>
      <c r="EG66" s="50">
        <v>114.19429250196212</v>
      </c>
      <c r="EH66" s="50">
        <v>62.946034040413629</v>
      </c>
      <c r="EI66" s="49">
        <v>8.9221014492753632</v>
      </c>
      <c r="EJ66" s="49">
        <v>-4.9862222237005014</v>
      </c>
      <c r="EK66" s="49">
        <v>-12.769055580012768</v>
      </c>
      <c r="EL66" s="49">
        <v>-0.37731141288471448</v>
      </c>
      <c r="EM66" s="69">
        <v>-13.098187888876502</v>
      </c>
      <c r="EN66" s="46">
        <v>218855</v>
      </c>
      <c r="EO66" s="46">
        <v>161127.00617283949</v>
      </c>
      <c r="EP66" s="46">
        <v>23964482.128954634</v>
      </c>
      <c r="EQ66" s="49">
        <v>73.622721058618495</v>
      </c>
      <c r="ER66" s="50">
        <v>148.73038789815377</v>
      </c>
      <c r="ES66" s="50">
        <v>109.49935861165902</v>
      </c>
      <c r="ET66" s="49">
        <v>0</v>
      </c>
      <c r="EU66" s="49">
        <v>4.0002063861780224</v>
      </c>
      <c r="EV66" s="49">
        <v>4.0002063861780224</v>
      </c>
      <c r="EW66" s="49">
        <v>0.8003082399340633</v>
      </c>
      <c r="EX66" s="69">
        <v>4.8325286074350373</v>
      </c>
      <c r="EY66" s="46">
        <v>877825</v>
      </c>
      <c r="EZ66" s="46">
        <v>592464.7839506173</v>
      </c>
      <c r="FA66" s="46">
        <v>83889401.551742285</v>
      </c>
      <c r="FB66" s="49">
        <v>67.49235712706033</v>
      </c>
      <c r="FC66" s="50">
        <v>141.59390367872831</v>
      </c>
      <c r="FD66" s="50">
        <v>95.565063140993118</v>
      </c>
      <c r="FE66" s="49">
        <v>3.3270163378690145</v>
      </c>
      <c r="FF66" s="49">
        <v>-3.0011936614567043</v>
      </c>
      <c r="FG66" s="49">
        <v>-6.1244485939989834</v>
      </c>
      <c r="FH66" s="49">
        <v>0.53436038913459682</v>
      </c>
      <c r="FI66" s="69">
        <v>-5.6228148322036278</v>
      </c>
      <c r="FK66" s="70">
        <v>18</v>
      </c>
      <c r="FL66" s="71">
        <v>14</v>
      </c>
      <c r="FM66" s="46">
        <v>2405</v>
      </c>
      <c r="FN66" s="71">
        <v>2106</v>
      </c>
    </row>
    <row r="67" spans="2:170" x14ac:dyDescent="0.2">
      <c r="B67" s="73" t="s">
        <v>62</v>
      </c>
      <c r="K67" s="69"/>
      <c r="T67" s="69"/>
      <c r="AC67" s="69"/>
      <c r="AL67" s="69"/>
      <c r="AU67" s="69"/>
      <c r="BD67" s="69"/>
      <c r="BM67" s="69"/>
      <c r="BV67" s="69"/>
      <c r="CE67" s="69"/>
      <c r="CN67" s="69"/>
      <c r="CW67" s="69"/>
      <c r="DF67" s="69"/>
      <c r="DQ67" s="69"/>
      <c r="EB67" s="69"/>
      <c r="EM67" s="69"/>
      <c r="EX67" s="69"/>
      <c r="FI67" s="69"/>
      <c r="FK67" s="70">
        <v>5</v>
      </c>
      <c r="FL67" s="71">
        <v>0</v>
      </c>
      <c r="FM67" s="46">
        <v>167</v>
      </c>
      <c r="FN67" s="71">
        <v>0</v>
      </c>
    </row>
    <row r="68" spans="2:170" x14ac:dyDescent="0.2">
      <c r="B68" s="73" t="s">
        <v>63</v>
      </c>
      <c r="C68" s="46">
        <v>53940</v>
      </c>
      <c r="D68" s="46">
        <v>48575.801104972379</v>
      </c>
      <c r="E68" s="46">
        <v>8703657.485095026</v>
      </c>
      <c r="F68" s="49">
        <v>90.055248618784532</v>
      </c>
      <c r="G68" s="50">
        <v>179.17681823273301</v>
      </c>
      <c r="H68" s="50">
        <v>161.35812912671537</v>
      </c>
      <c r="I68" s="49">
        <v>-1.3271221805089604</v>
      </c>
      <c r="J68" s="49">
        <v>-4.2154438518592396</v>
      </c>
      <c r="K68" s="69">
        <v>-5.4866219420032749</v>
      </c>
      <c r="L68" s="46">
        <v>53940</v>
      </c>
      <c r="M68" s="46">
        <v>48265.773480662981</v>
      </c>
      <c r="N68" s="46">
        <v>8678399.51574862</v>
      </c>
      <c r="O68" s="49">
        <v>89.480484762074497</v>
      </c>
      <c r="P68" s="50">
        <v>179.80442226261019</v>
      </c>
      <c r="Q68" s="50">
        <v>160.88986866423099</v>
      </c>
      <c r="R68" s="49">
        <v>-1.0289274833751827</v>
      </c>
      <c r="S68" s="49">
        <v>-5.9439937390838429</v>
      </c>
      <c r="T68" s="69">
        <v>-6.9117618372674912</v>
      </c>
      <c r="U68" s="46">
        <v>52200</v>
      </c>
      <c r="V68" s="46">
        <v>39309.820441988952</v>
      </c>
      <c r="W68" s="46">
        <v>5900256.0496143643</v>
      </c>
      <c r="X68" s="49">
        <v>75.306169429097608</v>
      </c>
      <c r="Y68" s="50">
        <v>150.09623506984991</v>
      </c>
      <c r="Z68" s="50">
        <v>113.03172508839779</v>
      </c>
      <c r="AA68" s="49">
        <v>-14.027952184340084</v>
      </c>
      <c r="AB68" s="49">
        <v>-9.8609838095665214</v>
      </c>
      <c r="AC68" s="69">
        <v>-22.505641900195098</v>
      </c>
      <c r="AD68" s="46">
        <v>53940</v>
      </c>
      <c r="AE68" s="46">
        <v>33470.966850828729</v>
      </c>
      <c r="AF68" s="46">
        <v>4415490.6501712706</v>
      </c>
      <c r="AG68" s="49">
        <v>62.052218855818928</v>
      </c>
      <c r="AH68" s="50">
        <v>131.9200210095498</v>
      </c>
      <c r="AI68" s="50">
        <v>81.859300151488142</v>
      </c>
      <c r="AJ68" s="49">
        <v>-27.660768804238177</v>
      </c>
      <c r="AK68" s="49">
        <v>-0.72346587473048396</v>
      </c>
      <c r="AL68" s="69">
        <v>-28.184118455981903</v>
      </c>
      <c r="AM68" s="46">
        <v>52200</v>
      </c>
      <c r="AN68" s="46">
        <v>30559.350828729283</v>
      </c>
      <c r="AO68" s="46">
        <v>3741644.2773944749</v>
      </c>
      <c r="AP68" s="49">
        <v>58.542817679558013</v>
      </c>
      <c r="AQ68" s="50">
        <v>122.43860474538948</v>
      </c>
      <c r="AR68" s="50">
        <v>71.679009145488024</v>
      </c>
      <c r="AS68" s="49">
        <v>-28.675308311533527</v>
      </c>
      <c r="AT68" s="49">
        <v>-1.9393501906124961</v>
      </c>
      <c r="AU68" s="69">
        <v>-30.058543855747576</v>
      </c>
      <c r="AV68" s="46">
        <v>53940</v>
      </c>
      <c r="AW68" s="46">
        <v>25101.422651933703</v>
      </c>
      <c r="AX68" s="46">
        <v>3114731.1694674031</v>
      </c>
      <c r="AY68" s="49">
        <v>46.535822491534489</v>
      </c>
      <c r="AZ68" s="50">
        <v>124.08584217147781</v>
      </c>
      <c r="BA68" s="50">
        <v>57.744367250044554</v>
      </c>
      <c r="BB68" s="49">
        <v>-35.753142929025316</v>
      </c>
      <c r="BC68" s="49">
        <v>-0.26691222414796123</v>
      </c>
      <c r="BD68" s="69">
        <v>-35.924625644178612</v>
      </c>
      <c r="BE68" s="46">
        <v>54095</v>
      </c>
      <c r="BF68" s="46">
        <v>23213.423950447352</v>
      </c>
      <c r="BG68" s="46">
        <v>2846078.8590502408</v>
      </c>
      <c r="BH68" s="49">
        <v>42.912328219701173</v>
      </c>
      <c r="BI68" s="50">
        <v>122.60487143670133</v>
      </c>
      <c r="BJ68" s="50">
        <v>52.612604844259927</v>
      </c>
      <c r="BK68" s="49">
        <v>-38.356886483477759</v>
      </c>
      <c r="BL68" s="49">
        <v>1.4315577207573482</v>
      </c>
      <c r="BM68" s="69">
        <v>-37.47442973261677</v>
      </c>
      <c r="BN68" s="46">
        <v>48860</v>
      </c>
      <c r="BO68" s="46">
        <v>22379.95526496903</v>
      </c>
      <c r="BP68" s="46">
        <v>2659899.190942877</v>
      </c>
      <c r="BQ68" s="49">
        <v>45.804247369973453</v>
      </c>
      <c r="BR68" s="50">
        <v>118.8518546820499</v>
      </c>
      <c r="BS68" s="50">
        <v>54.439197522367515</v>
      </c>
      <c r="BT68" s="49">
        <v>-39.739630443008181</v>
      </c>
      <c r="BU68" s="49">
        <v>-2.9619819490539174</v>
      </c>
      <c r="BV68" s="69">
        <v>-41.524531711719462</v>
      </c>
      <c r="BW68" s="46">
        <v>54095</v>
      </c>
      <c r="BX68" s="46">
        <v>26153.382656572609</v>
      </c>
      <c r="BY68" s="46">
        <v>3138521.3688534065</v>
      </c>
      <c r="BZ68" s="49">
        <v>48.347134959927182</v>
      </c>
      <c r="CA68" s="50">
        <v>120.0044143454103</v>
      </c>
      <c r="CB68" s="50">
        <v>58.018696161445732</v>
      </c>
      <c r="CC68" s="49">
        <v>-38.271125923896442</v>
      </c>
      <c r="CD68" s="49">
        <v>-2.6008188542240727</v>
      </c>
      <c r="CE68" s="69">
        <v>-39.876582119367981</v>
      </c>
      <c r="CF68" s="46">
        <v>52350</v>
      </c>
      <c r="CG68" s="46">
        <v>30201.830695113556</v>
      </c>
      <c r="CH68" s="46">
        <v>3751252.9146042326</v>
      </c>
      <c r="CI68" s="49">
        <v>57.69213122275751</v>
      </c>
      <c r="CJ68" s="50">
        <v>124.20614341140448</v>
      </c>
      <c r="CK68" s="50">
        <v>71.657171243633854</v>
      </c>
      <c r="CL68" s="49">
        <v>-24.080372514833922</v>
      </c>
      <c r="CM68" s="49">
        <v>-10.555911045867289</v>
      </c>
      <c r="CN68" s="69">
        <v>-32.094380858521866</v>
      </c>
      <c r="CO68" s="46">
        <v>54126</v>
      </c>
      <c r="CP68" s="46">
        <v>40441.394773039887</v>
      </c>
      <c r="CQ68" s="46">
        <v>6001636.7030380173</v>
      </c>
      <c r="CR68" s="49">
        <v>74.717131827661177</v>
      </c>
      <c r="CS68" s="50">
        <v>148.40330648138246</v>
      </c>
      <c r="CT68" s="50">
        <v>110.88269414030258</v>
      </c>
      <c r="CU68" s="49">
        <v>-10.555441409177934</v>
      </c>
      <c r="CV68" s="49">
        <v>-2.904445823198075</v>
      </c>
      <c r="CW68" s="69">
        <v>-13.15331015524702</v>
      </c>
      <c r="CX68" s="46">
        <v>52380</v>
      </c>
      <c r="CY68" s="46">
        <v>38137.011004126551</v>
      </c>
      <c r="CZ68" s="46">
        <v>6594909.7024839614</v>
      </c>
      <c r="DA68" s="49">
        <v>72.808344795965155</v>
      </c>
      <c r="DB68" s="50">
        <v>172.92675877955855</v>
      </c>
      <c r="DC68" s="50">
        <v>125.90511077670793</v>
      </c>
      <c r="DD68" s="49">
        <v>-16.121820936782925</v>
      </c>
      <c r="DE68" s="49">
        <v>3.6317652148273267</v>
      </c>
      <c r="DF68" s="69">
        <v>-13.075562406734429</v>
      </c>
      <c r="DG68" s="46">
        <v>160080</v>
      </c>
      <c r="DH68" s="46">
        <v>136151.3950276243</v>
      </c>
      <c r="DI68" s="46">
        <v>23282313.05045801</v>
      </c>
      <c r="DJ68" s="49">
        <v>85.052095844343029</v>
      </c>
      <c r="DK68" s="50">
        <v>171.00311785813261</v>
      </c>
      <c r="DL68" s="50">
        <v>145.44173569751382</v>
      </c>
      <c r="DM68" s="49">
        <v>1.3986013986013985</v>
      </c>
      <c r="DN68" s="49">
        <v>-3.9416973250660239</v>
      </c>
      <c r="DO68" s="49">
        <v>-5.2666394309271825</v>
      </c>
      <c r="DP68" s="49">
        <v>-6.0002464037965657</v>
      </c>
      <c r="DQ68" s="69">
        <v>-10.950874491668607</v>
      </c>
      <c r="DR68" s="46">
        <v>160080</v>
      </c>
      <c r="DS68" s="46">
        <v>89131.740331491717</v>
      </c>
      <c r="DT68" s="46">
        <v>11271866.097033149</v>
      </c>
      <c r="DU68" s="49">
        <v>55.679497958203221</v>
      </c>
      <c r="DV68" s="50">
        <v>126.46298675546687</v>
      </c>
      <c r="DW68" s="50">
        <v>70.413956128392982</v>
      </c>
      <c r="DX68" s="49">
        <v>1.3986013986013985</v>
      </c>
      <c r="DY68" s="49">
        <v>-29.49389755800151</v>
      </c>
      <c r="DZ68" s="49">
        <v>-30.466395522718731</v>
      </c>
      <c r="EA68" s="49">
        <v>-0.90712358151352368</v>
      </c>
      <c r="EB68" s="69">
        <v>-31.09715124600849</v>
      </c>
      <c r="EC68" s="46">
        <v>157050</v>
      </c>
      <c r="ED68" s="46">
        <v>71746.761871988987</v>
      </c>
      <c r="EE68" s="46">
        <v>8644499.4188465253</v>
      </c>
      <c r="EF68" s="49">
        <v>45.684025388085949</v>
      </c>
      <c r="EG68" s="50">
        <v>120.48626576722853</v>
      </c>
      <c r="EH68" s="50">
        <v>55.042976242257396</v>
      </c>
      <c r="EI68" s="49">
        <v>1.6899766899766899</v>
      </c>
      <c r="EJ68" s="49">
        <v>-37.729304275958526</v>
      </c>
      <c r="EK68" s="49">
        <v>-38.764175436988445</v>
      </c>
      <c r="EL68" s="49">
        <v>-1.4245311162548131</v>
      </c>
      <c r="EM68" s="69">
        <v>-39.636498812183753</v>
      </c>
      <c r="EN68" s="46">
        <v>158856</v>
      </c>
      <c r="EO68" s="46">
        <v>108780.23647228</v>
      </c>
      <c r="EP68" s="46">
        <v>16347799.320126211</v>
      </c>
      <c r="EQ68" s="49">
        <v>68.477260205645365</v>
      </c>
      <c r="ER68" s="50">
        <v>150.28280733965909</v>
      </c>
      <c r="ES68" s="50">
        <v>102.90954902632706</v>
      </c>
      <c r="ET68" s="49">
        <v>0.32588101553618792</v>
      </c>
      <c r="EU68" s="49">
        <v>-16.346563730679019</v>
      </c>
      <c r="EV68" s="49">
        <v>-16.618288897591</v>
      </c>
      <c r="EW68" s="49">
        <v>-2.0737038707100268</v>
      </c>
      <c r="EX68" s="69">
        <v>-18.347378668185907</v>
      </c>
      <c r="EY68" s="46">
        <v>636066</v>
      </c>
      <c r="EZ68" s="46">
        <v>405810.13370338501</v>
      </c>
      <c r="FA68" s="46">
        <v>59546477.886463895</v>
      </c>
      <c r="FB68" s="49">
        <v>63.800004040993386</v>
      </c>
      <c r="FC68" s="50">
        <v>146.73482237382382</v>
      </c>
      <c r="FD68" s="50">
        <v>93.616822604044074</v>
      </c>
      <c r="FE68" s="49">
        <v>1.1999541783607308</v>
      </c>
      <c r="FF68" s="49">
        <v>-20.957831442479979</v>
      </c>
      <c r="FG68" s="49">
        <v>-21.895054993590737</v>
      </c>
      <c r="FH68" s="49">
        <v>-0.81896664266943764</v>
      </c>
      <c r="FI68" s="69">
        <v>-22.534708439468538</v>
      </c>
      <c r="FK68" s="70">
        <v>15</v>
      </c>
      <c r="FL68" s="71">
        <v>10</v>
      </c>
      <c r="FM68" s="46">
        <v>1746</v>
      </c>
      <c r="FN68" s="71">
        <v>1454</v>
      </c>
    </row>
    <row r="69" spans="2:170" x14ac:dyDescent="0.2">
      <c r="B69" s="73" t="s">
        <v>64</v>
      </c>
      <c r="K69" s="69"/>
      <c r="T69" s="69"/>
      <c r="AC69" s="69"/>
      <c r="AL69" s="69"/>
      <c r="AU69" s="69"/>
      <c r="BD69" s="69"/>
      <c r="BM69" s="69"/>
      <c r="BV69" s="69"/>
      <c r="CE69" s="69"/>
      <c r="CN69" s="69"/>
      <c r="CW69" s="69"/>
      <c r="DF69" s="69"/>
      <c r="DQ69" s="69"/>
      <c r="EB69" s="69"/>
      <c r="EM69" s="69"/>
      <c r="EX69" s="69"/>
      <c r="FI69" s="69"/>
      <c r="FK69" s="70">
        <v>3</v>
      </c>
      <c r="FL69" s="71">
        <v>0</v>
      </c>
      <c r="FM69" s="46">
        <v>110</v>
      </c>
      <c r="FN69" s="71">
        <v>0</v>
      </c>
    </row>
    <row r="70" spans="2:170" x14ac:dyDescent="0.2">
      <c r="B70" s="74" t="s">
        <v>89</v>
      </c>
      <c r="C70" s="75">
        <v>137082</v>
      </c>
      <c r="D70" s="75">
        <v>119736.16375914462</v>
      </c>
      <c r="E70" s="75">
        <v>20766691.94899334</v>
      </c>
      <c r="F70" s="76">
        <v>87.346379363552202</v>
      </c>
      <c r="G70" s="77">
        <v>173.43709115958146</v>
      </c>
      <c r="H70" s="77">
        <v>151.49101960135786</v>
      </c>
      <c r="I70" s="76">
        <v>-2.5348960924040185</v>
      </c>
      <c r="J70" s="76">
        <v>-1.7094173174183218</v>
      </c>
      <c r="K70" s="78">
        <v>-4.2009814570402257</v>
      </c>
      <c r="L70" s="75">
        <v>137082</v>
      </c>
      <c r="M70" s="75">
        <v>118569.07428249859</v>
      </c>
      <c r="N70" s="75">
        <v>21435896.337098494</v>
      </c>
      <c r="O70" s="76">
        <v>86.494998820048281</v>
      </c>
      <c r="P70" s="77">
        <v>180.7882575352327</v>
      </c>
      <c r="Q70" s="77">
        <v>156.3728012218854</v>
      </c>
      <c r="R70" s="76">
        <v>-1.9710174687850683</v>
      </c>
      <c r="S70" s="76">
        <v>-1.5274203208555568</v>
      </c>
      <c r="T70" s="78">
        <v>-3.4683320682947891</v>
      </c>
      <c r="U70" s="75">
        <v>132660</v>
      </c>
      <c r="V70" s="75">
        <v>96589.718626899266</v>
      </c>
      <c r="W70" s="75">
        <v>14592072.05829096</v>
      </c>
      <c r="X70" s="76">
        <v>72.809979365972609</v>
      </c>
      <c r="Y70" s="77">
        <v>151.07272560401904</v>
      </c>
      <c r="Z70" s="77">
        <v>109.99602033989869</v>
      </c>
      <c r="AA70" s="76">
        <v>-10.818884943571357</v>
      </c>
      <c r="AB70" s="76">
        <v>-5.5488849168676415</v>
      </c>
      <c r="AC70" s="78">
        <v>-15.767442385631904</v>
      </c>
      <c r="AD70" s="75">
        <v>137082</v>
      </c>
      <c r="AE70" s="75">
        <v>90133.399549803042</v>
      </c>
      <c r="AF70" s="75">
        <v>11908818.864309113</v>
      </c>
      <c r="AG70" s="76">
        <v>65.751447709986024</v>
      </c>
      <c r="AH70" s="77">
        <v>132.12437258320563</v>
      </c>
      <c r="AI70" s="77">
        <v>86.873687751193543</v>
      </c>
      <c r="AJ70" s="76">
        <v>-16.459331863554944</v>
      </c>
      <c r="AK70" s="76">
        <v>-0.47665800521626989</v>
      </c>
      <c r="AL70" s="78">
        <v>-16.857535145838469</v>
      </c>
      <c r="AM70" s="75">
        <v>132660</v>
      </c>
      <c r="AN70" s="75">
        <v>83199.295441755763</v>
      </c>
      <c r="AO70" s="75">
        <v>9873313.0329753309</v>
      </c>
      <c r="AP70" s="76">
        <v>62.716188332395426</v>
      </c>
      <c r="AQ70" s="77">
        <v>118.67063273254772</v>
      </c>
      <c r="AR70" s="77">
        <v>74.425697519789921</v>
      </c>
      <c r="AS70" s="76">
        <v>-16.32528875601627</v>
      </c>
      <c r="AT70" s="76">
        <v>-1.4906866354207235</v>
      </c>
      <c r="AU70" s="78">
        <v>-17.57261649375722</v>
      </c>
      <c r="AV70" s="75">
        <v>137082</v>
      </c>
      <c r="AW70" s="75">
        <v>65003.648846370284</v>
      </c>
      <c r="AX70" s="75">
        <v>7647771.8921402041</v>
      </c>
      <c r="AY70" s="76">
        <v>47.41953636974241</v>
      </c>
      <c r="AZ70" s="77">
        <v>117.65142461794657</v>
      </c>
      <c r="BA70" s="77">
        <v>55.789760086227247</v>
      </c>
      <c r="BB70" s="76">
        <v>-25.818604961704644</v>
      </c>
      <c r="BC70" s="76">
        <v>0.85667142770550087</v>
      </c>
      <c r="BD70" s="78">
        <v>-25.183114145738223</v>
      </c>
      <c r="BE70" s="75">
        <v>137237</v>
      </c>
      <c r="BF70" s="75">
        <v>61689.417813992695</v>
      </c>
      <c r="BG70" s="75">
        <v>7131796.3917915132</v>
      </c>
      <c r="BH70" s="76">
        <v>44.9510101605199</v>
      </c>
      <c r="BI70" s="77">
        <v>115.6081001330806</v>
      </c>
      <c r="BJ70" s="77">
        <v>51.967008837205078</v>
      </c>
      <c r="BK70" s="76">
        <v>-24.99749767634523</v>
      </c>
      <c r="BL70" s="76">
        <v>0.97307851752054886</v>
      </c>
      <c r="BM70" s="78">
        <v>-24.267664438630892</v>
      </c>
      <c r="BN70" s="75">
        <v>123956</v>
      </c>
      <c r="BO70" s="75">
        <v>65158.623489744314</v>
      </c>
      <c r="BP70" s="75">
        <v>7560198.0568672381</v>
      </c>
      <c r="BQ70" s="76">
        <v>52.565929434431823</v>
      </c>
      <c r="BR70" s="77">
        <v>116.02759008647844</v>
      </c>
      <c r="BS70" s="77">
        <v>60.990981129330066</v>
      </c>
      <c r="BT70" s="76">
        <v>-23.688512091339369</v>
      </c>
      <c r="BU70" s="76">
        <v>-1.2819103649342718</v>
      </c>
      <c r="BV70" s="78">
        <v>-24.66675696447605</v>
      </c>
      <c r="BW70" s="75">
        <v>137237</v>
      </c>
      <c r="BX70" s="75">
        <v>77422.122506322004</v>
      </c>
      <c r="BY70" s="75">
        <v>9102056.1986969486</v>
      </c>
      <c r="BZ70" s="76">
        <v>56.414904512866066</v>
      </c>
      <c r="CA70" s="77">
        <v>117.56402309887214</v>
      </c>
      <c r="CB70" s="77">
        <v>66.323631372712526</v>
      </c>
      <c r="CC70" s="76">
        <v>-24.152872562948684</v>
      </c>
      <c r="CD70" s="76">
        <v>-2.867032307232094</v>
      </c>
      <c r="CE70" s="78">
        <v>-26.327434210676444</v>
      </c>
      <c r="CF70" s="75">
        <v>132810</v>
      </c>
      <c r="CG70" s="75">
        <v>84420.240516999154</v>
      </c>
      <c r="CH70" s="75">
        <v>10330804.680101695</v>
      </c>
      <c r="CI70" s="76">
        <v>63.564671724267114</v>
      </c>
      <c r="CJ70" s="77">
        <v>122.37355185006192</v>
      </c>
      <c r="CK70" s="77">
        <v>77.786346510817665</v>
      </c>
      <c r="CL70" s="76">
        <v>-10.323552595504795</v>
      </c>
      <c r="CM70" s="76">
        <v>-5.3796201631815608</v>
      </c>
      <c r="CN70" s="78">
        <v>-15.147804841701927</v>
      </c>
      <c r="CO70" s="75">
        <v>137268</v>
      </c>
      <c r="CP70" s="75">
        <v>103686.09775280899</v>
      </c>
      <c r="CQ70" s="75">
        <v>15458270.701322829</v>
      </c>
      <c r="CR70" s="76">
        <v>75.535520115984056</v>
      </c>
      <c r="CS70" s="77">
        <v>149.08720683245161</v>
      </c>
      <c r="CT70" s="77">
        <v>112.61379710728524</v>
      </c>
      <c r="CU70" s="76">
        <v>-0.9468387776325109</v>
      </c>
      <c r="CV70" s="76">
        <v>-1.4016074013615563</v>
      </c>
      <c r="CW70" s="78">
        <v>-2.3351752166078086</v>
      </c>
      <c r="CX70" s="75">
        <v>132840</v>
      </c>
      <c r="CY70" s="75">
        <v>100066.5808988764</v>
      </c>
      <c r="CZ70" s="75">
        <v>17245879.362160988</v>
      </c>
      <c r="DA70" s="76">
        <v>75.328651685393254</v>
      </c>
      <c r="DB70" s="77">
        <v>172.34404540701794</v>
      </c>
      <c r="DC70" s="77">
        <v>129.82444566516855</v>
      </c>
      <c r="DD70" s="76">
        <v>-4.4046271817674105</v>
      </c>
      <c r="DE70" s="76">
        <v>2.895490664569484</v>
      </c>
      <c r="DF70" s="78">
        <v>-1.6366720860550923</v>
      </c>
      <c r="DG70" s="75">
        <v>406824</v>
      </c>
      <c r="DH70" s="75">
        <v>334894.95666854247</v>
      </c>
      <c r="DI70" s="75">
        <v>56794660.344382793</v>
      </c>
      <c r="DJ70" s="76">
        <v>82.319370702943402</v>
      </c>
      <c r="DK70" s="77">
        <v>169.5894763819764</v>
      </c>
      <c r="DL70" s="77">
        <v>139.60498973605979</v>
      </c>
      <c r="DM70" s="76">
        <v>1.6582206363009386</v>
      </c>
      <c r="DN70" s="76">
        <v>-3.2858502684703792</v>
      </c>
      <c r="DO70" s="76">
        <v>-4.8634245945141492</v>
      </c>
      <c r="DP70" s="76">
        <v>-2.4035068815576661</v>
      </c>
      <c r="DQ70" s="78">
        <v>-7.1500387312632991</v>
      </c>
      <c r="DR70" s="75">
        <v>406824</v>
      </c>
      <c r="DS70" s="75">
        <v>238336.3438379291</v>
      </c>
      <c r="DT70" s="75">
        <v>29429903.789424647</v>
      </c>
      <c r="DU70" s="76">
        <v>58.584632135254829</v>
      </c>
      <c r="DV70" s="77">
        <v>123.48055405866783</v>
      </c>
      <c r="DW70" s="77">
        <v>72.34062835384502</v>
      </c>
      <c r="DX70" s="76">
        <v>2.0865275313731937</v>
      </c>
      <c r="DY70" s="76">
        <v>-17.657977488341231</v>
      </c>
      <c r="DZ70" s="76">
        <v>-19.340950757333331</v>
      </c>
      <c r="EA70" s="76">
        <v>-0.35936197664449632</v>
      </c>
      <c r="EB70" s="78">
        <v>-19.630808711034437</v>
      </c>
      <c r="EC70" s="75">
        <v>398430</v>
      </c>
      <c r="ED70" s="75">
        <v>204270.16381005899</v>
      </c>
      <c r="EE70" s="75">
        <v>23794050.647355698</v>
      </c>
      <c r="EF70" s="76">
        <v>51.268770878211733</v>
      </c>
      <c r="EG70" s="77">
        <v>116.4832406434091</v>
      </c>
      <c r="EH70" s="77">
        <v>59.719525756985419</v>
      </c>
      <c r="EI70" s="76">
        <v>5.3796715067840992</v>
      </c>
      <c r="EJ70" s="76">
        <v>-20.189059911409657</v>
      </c>
      <c r="EK70" s="76">
        <v>-24.263438149498977</v>
      </c>
      <c r="EL70" s="76">
        <v>-1.2282111805248539</v>
      </c>
      <c r="EM70" s="78">
        <v>-25.193643069891952</v>
      </c>
      <c r="EN70" s="75">
        <v>402918</v>
      </c>
      <c r="EO70" s="75">
        <v>288172.91916868457</v>
      </c>
      <c r="EP70" s="75">
        <v>43034954.743585512</v>
      </c>
      <c r="EQ70" s="76">
        <v>71.521480591257912</v>
      </c>
      <c r="ER70" s="77">
        <v>149.33726204298407</v>
      </c>
      <c r="ES70" s="77">
        <v>106.80822088758883</v>
      </c>
      <c r="ET70" s="76">
        <v>0.12822997897624763</v>
      </c>
      <c r="EU70" s="76">
        <v>-4.9257894296469118</v>
      </c>
      <c r="EV70" s="76">
        <v>-5.0475469402428699</v>
      </c>
      <c r="EW70" s="76">
        <v>-0.46666455940291968</v>
      </c>
      <c r="EX70" s="78">
        <v>-5.4906563869564495</v>
      </c>
      <c r="EY70" s="75">
        <v>1614996</v>
      </c>
      <c r="EZ70" s="75">
        <v>1065674.3834852153</v>
      </c>
      <c r="FA70" s="75">
        <v>153053569.52474865</v>
      </c>
      <c r="FB70" s="76">
        <v>65.986193370461294</v>
      </c>
      <c r="FC70" s="77">
        <v>143.62132739289223</v>
      </c>
      <c r="FD70" s="77">
        <v>94.77024681469716</v>
      </c>
      <c r="FE70" s="76">
        <v>2.2674296743455025</v>
      </c>
      <c r="FF70" s="76">
        <v>-10.804721447695131</v>
      </c>
      <c r="FG70" s="76">
        <v>-12.782320983001956</v>
      </c>
      <c r="FH70" s="76">
        <v>-6.2410993995846521E-2</v>
      </c>
      <c r="FI70" s="78">
        <v>-12.83675440341657</v>
      </c>
      <c r="FK70" s="79">
        <v>41</v>
      </c>
      <c r="FL70" s="80">
        <v>24</v>
      </c>
      <c r="FM70" s="75">
        <v>4428</v>
      </c>
      <c r="FN70" s="80">
        <v>3560</v>
      </c>
    </row>
    <row r="71" spans="2:170" x14ac:dyDescent="0.2">
      <c r="B71" s="72" t="s">
        <v>90</v>
      </c>
      <c r="K71" s="69"/>
      <c r="T71" s="69"/>
      <c r="AC71" s="69"/>
      <c r="AL71" s="69"/>
      <c r="AU71" s="69"/>
      <c r="BD71" s="69"/>
      <c r="BM71" s="69"/>
      <c r="BV71" s="69"/>
      <c r="CE71" s="69"/>
      <c r="CN71" s="69"/>
      <c r="CW71" s="69"/>
      <c r="DF71" s="69"/>
      <c r="DQ71" s="69"/>
      <c r="EB71" s="69"/>
      <c r="EM71" s="69"/>
      <c r="EX71" s="69"/>
      <c r="FI71" s="69"/>
      <c r="FK71" s="70"/>
      <c r="FL71" s="71"/>
      <c r="FN71" s="71"/>
    </row>
    <row r="72" spans="2:170" x14ac:dyDescent="0.2">
      <c r="B72" s="73" t="s">
        <v>61</v>
      </c>
      <c r="C72" s="46">
        <v>65379</v>
      </c>
      <c r="D72" s="46">
        <v>47095.067510548521</v>
      </c>
      <c r="E72" s="46">
        <v>6628441.5027299579</v>
      </c>
      <c r="F72" s="49">
        <v>72.033936754230751</v>
      </c>
      <c r="G72" s="50">
        <v>140.74598154563205</v>
      </c>
      <c r="H72" s="50">
        <v>101.38487133070187</v>
      </c>
      <c r="I72" s="49">
        <v>-3.5601450601680398</v>
      </c>
      <c r="J72" s="49">
        <v>-7.1052414287895953</v>
      </c>
      <c r="K72" s="69">
        <v>-10.41242958721757</v>
      </c>
      <c r="L72" s="46">
        <v>65379</v>
      </c>
      <c r="M72" s="46">
        <v>45985.691983122364</v>
      </c>
      <c r="N72" s="46">
        <v>6820384.0314067053</v>
      </c>
      <c r="O72" s="49">
        <v>70.337099042693168</v>
      </c>
      <c r="P72" s="50">
        <v>148.31535065102244</v>
      </c>
      <c r="Q72" s="50">
        <v>104.32071508292732</v>
      </c>
      <c r="R72" s="49">
        <v>-2.1999769992508007</v>
      </c>
      <c r="S72" s="49">
        <v>-1.2715310025302367</v>
      </c>
      <c r="T72" s="69">
        <v>-3.4435346121870292</v>
      </c>
      <c r="U72" s="46">
        <v>63270</v>
      </c>
      <c r="V72" s="46">
        <v>38035.307486631013</v>
      </c>
      <c r="W72" s="46">
        <v>4491671.4230087474</v>
      </c>
      <c r="X72" s="49">
        <v>60.115864527629235</v>
      </c>
      <c r="Y72" s="50">
        <v>118.09215489022979</v>
      </c>
      <c r="Z72" s="50">
        <v>70.992119851568631</v>
      </c>
      <c r="AA72" s="49">
        <v>-15.530249116898434</v>
      </c>
      <c r="AB72" s="49">
        <v>-14.880551565278392</v>
      </c>
      <c r="AC72" s="69">
        <v>-28.09981395412056</v>
      </c>
      <c r="AD72" s="46">
        <v>65379</v>
      </c>
      <c r="AE72" s="46">
        <v>32861.490641711229</v>
      </c>
      <c r="AF72" s="46">
        <v>3359659.6286677513</v>
      </c>
      <c r="AG72" s="49">
        <v>50.263067103674317</v>
      </c>
      <c r="AH72" s="50">
        <v>102.23698204375796</v>
      </c>
      <c r="AI72" s="50">
        <v>51.387442889425522</v>
      </c>
      <c r="AJ72" s="49">
        <v>-16.372123935481753</v>
      </c>
      <c r="AK72" s="49">
        <v>-9.3938829550136074</v>
      </c>
      <c r="AL72" s="69">
        <v>-24.228028730746438</v>
      </c>
      <c r="AM72" s="46">
        <v>63270</v>
      </c>
      <c r="AN72" s="46">
        <v>26854.896624472574</v>
      </c>
      <c r="AO72" s="46">
        <v>2503326.4349292405</v>
      </c>
      <c r="AP72" s="49">
        <v>42.444913267698077</v>
      </c>
      <c r="AQ72" s="50">
        <v>93.216759309659253</v>
      </c>
      <c r="AR72" s="50">
        <v>39.565772639943738</v>
      </c>
      <c r="AS72" s="49">
        <v>-24.6066251100359</v>
      </c>
      <c r="AT72" s="49">
        <v>-9.0855310722340406</v>
      </c>
      <c r="AU72" s="69">
        <v>-31.456513612069486</v>
      </c>
      <c r="AV72" s="46">
        <v>65348</v>
      </c>
      <c r="AW72" s="46">
        <v>23082.424040066777</v>
      </c>
      <c r="AX72" s="46">
        <v>2127513.6305405661</v>
      </c>
      <c r="AY72" s="49">
        <v>35.322311379180356</v>
      </c>
      <c r="AZ72" s="50">
        <v>92.170286225034232</v>
      </c>
      <c r="BA72" s="50">
        <v>32.556675499488371</v>
      </c>
      <c r="BB72" s="49">
        <v>-23.459524659249169</v>
      </c>
      <c r="BC72" s="49">
        <v>-6.8368365383786331</v>
      </c>
      <c r="BD72" s="69">
        <v>-28.692471843994309</v>
      </c>
      <c r="BE72" s="46">
        <v>65348</v>
      </c>
      <c r="BF72" s="46">
        <v>18548.169312169313</v>
      </c>
      <c r="BG72" s="46">
        <v>1702931.0642645503</v>
      </c>
      <c r="BH72" s="49">
        <v>28.3836832223929</v>
      </c>
      <c r="BI72" s="50">
        <v>91.811274503908592</v>
      </c>
      <c r="BJ72" s="50">
        <v>26.059421317630996</v>
      </c>
      <c r="BK72" s="49">
        <v>-30.396890214881115</v>
      </c>
      <c r="BL72" s="49">
        <v>-12.172033983580812</v>
      </c>
      <c r="BM72" s="69">
        <v>-38.869004391554846</v>
      </c>
      <c r="BN72" s="46">
        <v>59024</v>
      </c>
      <c r="BO72" s="46">
        <v>18852.100529100528</v>
      </c>
      <c r="BP72" s="46">
        <v>1753787.441203705</v>
      </c>
      <c r="BQ72" s="49">
        <v>31.939720332577476</v>
      </c>
      <c r="BR72" s="50">
        <v>93.028754991865185</v>
      </c>
      <c r="BS72" s="50">
        <v>29.713124173280448</v>
      </c>
      <c r="BT72" s="49">
        <v>-36.768394148214234</v>
      </c>
      <c r="BU72" s="49">
        <v>-4.1150179343716742</v>
      </c>
      <c r="BV72" s="69">
        <v>-39.370386069206432</v>
      </c>
      <c r="BW72" s="46">
        <v>65348</v>
      </c>
      <c r="BX72" s="46">
        <v>22635.904761904763</v>
      </c>
      <c r="BY72" s="46">
        <v>2162641.9902597885</v>
      </c>
      <c r="BZ72" s="49">
        <v>34.639016897081412</v>
      </c>
      <c r="CA72" s="50">
        <v>95.540337928061092</v>
      </c>
      <c r="CB72" s="50">
        <v>33.094233798429769</v>
      </c>
      <c r="CC72" s="49">
        <v>-32.227800126333989</v>
      </c>
      <c r="CD72" s="49">
        <v>-5.9912245359407432</v>
      </c>
      <c r="CE72" s="69">
        <v>-36.288184793711864</v>
      </c>
      <c r="CF72" s="46">
        <v>63240</v>
      </c>
      <c r="CG72" s="46">
        <v>28075.994708994709</v>
      </c>
      <c r="CH72" s="46">
        <v>2941909.1171492077</v>
      </c>
      <c r="CI72" s="49">
        <v>44.395943562610228</v>
      </c>
      <c r="CJ72" s="50">
        <v>104.78378941305</v>
      </c>
      <c r="CK72" s="50">
        <v>46.519752010582032</v>
      </c>
      <c r="CL72" s="49">
        <v>-11.599266562555844</v>
      </c>
      <c r="CM72" s="49">
        <v>-0.2379481575028482</v>
      </c>
      <c r="CN72" s="69">
        <v>-11.809614478989246</v>
      </c>
      <c r="CO72" s="46">
        <v>65348</v>
      </c>
      <c r="CP72" s="46">
        <v>35769.079365079364</v>
      </c>
      <c r="CQ72" s="46">
        <v>4622965.689653649</v>
      </c>
      <c r="CR72" s="49">
        <v>54.7363031233999</v>
      </c>
      <c r="CS72" s="50">
        <v>129.24474914405982</v>
      </c>
      <c r="CT72" s="50">
        <v>70.743797662570387</v>
      </c>
      <c r="CU72" s="49">
        <v>-11.401800612428259</v>
      </c>
      <c r="CV72" s="49">
        <v>4.2527783503626004</v>
      </c>
      <c r="CW72" s="69">
        <v>-7.633915570062519</v>
      </c>
      <c r="CX72" s="46">
        <v>63240</v>
      </c>
      <c r="CY72" s="46">
        <v>36340.693121693119</v>
      </c>
      <c r="CZ72" s="46">
        <v>5445402.2134379921</v>
      </c>
      <c r="DA72" s="49">
        <v>57.464726631393297</v>
      </c>
      <c r="DB72" s="50">
        <v>149.84310274994252</v>
      </c>
      <c r="DC72" s="50">
        <v>86.106929371252249</v>
      </c>
      <c r="DD72" s="49">
        <v>-13.207652804444963</v>
      </c>
      <c r="DE72" s="49">
        <v>2.673162997896172</v>
      </c>
      <c r="DF72" s="69">
        <v>-10.88755189420781</v>
      </c>
      <c r="DG72" s="46">
        <v>194028</v>
      </c>
      <c r="DH72" s="46">
        <v>131116.0669803019</v>
      </c>
      <c r="DI72" s="46">
        <v>17940496.957145412</v>
      </c>
      <c r="DJ72" s="49">
        <v>67.575848321016508</v>
      </c>
      <c r="DK72" s="50">
        <v>136.82912682120553</v>
      </c>
      <c r="DL72" s="50">
        <v>92.463443199669172</v>
      </c>
      <c r="DM72" s="49">
        <v>3.2305433186490453</v>
      </c>
      <c r="DN72" s="49">
        <v>-3.9254310345795371</v>
      </c>
      <c r="DO72" s="49">
        <v>-6.932032054834516</v>
      </c>
      <c r="DP72" s="49">
        <v>-6.918482725052213</v>
      </c>
      <c r="DQ72" s="69">
        <v>-13.370923339677921</v>
      </c>
      <c r="DR72" s="46">
        <v>193997</v>
      </c>
      <c r="DS72" s="46">
        <v>82798.811306250587</v>
      </c>
      <c r="DT72" s="46">
        <v>7990499.6941375574</v>
      </c>
      <c r="DU72" s="49">
        <v>42.680459649505188</v>
      </c>
      <c r="DV72" s="50">
        <v>96.50500494002074</v>
      </c>
      <c r="DW72" s="50">
        <v>41.188779693178539</v>
      </c>
      <c r="DX72" s="49">
        <v>3.2140500968311732</v>
      </c>
      <c r="DY72" s="49">
        <v>-18.663174936569852</v>
      </c>
      <c r="DZ72" s="49">
        <v>-21.195975754150439</v>
      </c>
      <c r="EA72" s="49">
        <v>-8.3979290782821359</v>
      </c>
      <c r="EB72" s="69">
        <v>-27.813881821149145</v>
      </c>
      <c r="EC72" s="46">
        <v>189720</v>
      </c>
      <c r="ED72" s="46">
        <v>60036.174603174601</v>
      </c>
      <c r="EE72" s="46">
        <v>5619360.4957280438</v>
      </c>
      <c r="EF72" s="49">
        <v>31.644620811287478</v>
      </c>
      <c r="EG72" s="50">
        <v>93.599576136733106</v>
      </c>
      <c r="EH72" s="50">
        <v>29.619230949441512</v>
      </c>
      <c r="EI72" s="49">
        <v>3.1815956926089086</v>
      </c>
      <c r="EJ72" s="49">
        <v>-31.065730307082266</v>
      </c>
      <c r="EK72" s="49">
        <v>-33.191312626835426</v>
      </c>
      <c r="EL72" s="49">
        <v>-7.292428311565013</v>
      </c>
      <c r="EM72" s="69">
        <v>-38.063288259421036</v>
      </c>
      <c r="EN72" s="46">
        <v>191828</v>
      </c>
      <c r="EO72" s="46">
        <v>100185.7671957672</v>
      </c>
      <c r="EP72" s="46">
        <v>13010277.020240849</v>
      </c>
      <c r="EQ72" s="49">
        <v>52.226873655445083</v>
      </c>
      <c r="ER72" s="50">
        <v>129.86153007959925</v>
      </c>
      <c r="ES72" s="50">
        <v>67.822617241700115</v>
      </c>
      <c r="ET72" s="49">
        <v>3.1815956926089086</v>
      </c>
      <c r="EU72" s="49">
        <v>-9.3240786868161578</v>
      </c>
      <c r="EV72" s="49">
        <v>-12.120062977782453</v>
      </c>
      <c r="EW72" s="49">
        <v>2.4425457639985364</v>
      </c>
      <c r="EX72" s="69">
        <v>-9.9735552986416973</v>
      </c>
      <c r="EY72" s="46">
        <v>769573</v>
      </c>
      <c r="EZ72" s="46">
        <v>374136.82008549426</v>
      </c>
      <c r="FA72" s="46">
        <v>44560634.167251863</v>
      </c>
      <c r="FB72" s="49">
        <v>48.616157282739167</v>
      </c>
      <c r="FC72" s="50">
        <v>119.10250949657743</v>
      </c>
      <c r="FD72" s="50">
        <v>57.90306334454543</v>
      </c>
      <c r="FE72" s="49">
        <v>3.2021134646202536</v>
      </c>
      <c r="FF72" s="49">
        <v>-14.159333410863317</v>
      </c>
      <c r="FG72" s="49">
        <v>-16.822762918935201</v>
      </c>
      <c r="FH72" s="49">
        <v>-3.1243671438921279</v>
      </c>
      <c r="FI72" s="69">
        <v>-19.421525185493252</v>
      </c>
      <c r="FK72" s="70">
        <v>22</v>
      </c>
      <c r="FL72" s="71">
        <v>10</v>
      </c>
      <c r="FM72" s="46">
        <v>2108</v>
      </c>
      <c r="FN72" s="71">
        <v>1512</v>
      </c>
    </row>
    <row r="73" spans="2:170" x14ac:dyDescent="0.2">
      <c r="B73" s="73" t="s">
        <v>62</v>
      </c>
      <c r="K73" s="69"/>
      <c r="T73" s="69"/>
      <c r="AC73" s="69"/>
      <c r="AL73" s="69"/>
      <c r="AU73" s="69"/>
      <c r="BD73" s="69"/>
      <c r="BM73" s="69"/>
      <c r="BV73" s="69"/>
      <c r="CE73" s="69"/>
      <c r="CN73" s="69"/>
      <c r="CW73" s="69"/>
      <c r="DF73" s="69"/>
      <c r="DQ73" s="69"/>
      <c r="EB73" s="69"/>
      <c r="EM73" s="69"/>
      <c r="EX73" s="69"/>
      <c r="FI73" s="69"/>
      <c r="FK73" s="70">
        <v>14</v>
      </c>
      <c r="FL73" s="71">
        <v>3</v>
      </c>
      <c r="FM73" s="46">
        <v>696</v>
      </c>
      <c r="FN73" s="71">
        <v>180</v>
      </c>
    </row>
    <row r="74" spans="2:170" x14ac:dyDescent="0.2">
      <c r="B74" s="73" t="s">
        <v>63</v>
      </c>
      <c r="K74" s="69"/>
      <c r="T74" s="69"/>
      <c r="AC74" s="69"/>
      <c r="AL74" s="69"/>
      <c r="AU74" s="69"/>
      <c r="BD74" s="69"/>
      <c r="BM74" s="69"/>
      <c r="BV74" s="69"/>
      <c r="CE74" s="69"/>
      <c r="CN74" s="69"/>
      <c r="CW74" s="69"/>
      <c r="DF74" s="69"/>
      <c r="DQ74" s="69"/>
      <c r="EB74" s="69"/>
      <c r="EM74" s="69"/>
      <c r="EX74" s="69"/>
      <c r="FI74" s="69"/>
      <c r="FK74" s="70">
        <v>2</v>
      </c>
      <c r="FL74" s="71">
        <v>0</v>
      </c>
      <c r="FM74" s="46">
        <v>85</v>
      </c>
      <c r="FN74" s="71">
        <v>0</v>
      </c>
    </row>
    <row r="75" spans="2:170" x14ac:dyDescent="0.2">
      <c r="B75" s="73" t="s">
        <v>64</v>
      </c>
      <c r="K75" s="69"/>
      <c r="T75" s="69"/>
      <c r="AC75" s="69"/>
      <c r="AL75" s="69"/>
      <c r="AU75" s="69"/>
      <c r="BD75" s="69"/>
      <c r="BM75" s="69"/>
      <c r="BV75" s="69"/>
      <c r="CE75" s="69"/>
      <c r="CN75" s="69"/>
      <c r="CW75" s="69"/>
      <c r="DF75" s="69"/>
      <c r="DQ75" s="69"/>
      <c r="EB75" s="69"/>
      <c r="EM75" s="69"/>
      <c r="EX75" s="69"/>
      <c r="FI75" s="69"/>
      <c r="FK75" s="70">
        <v>2</v>
      </c>
      <c r="FL75" s="71">
        <v>1</v>
      </c>
      <c r="FM75" s="46">
        <v>209</v>
      </c>
      <c r="FN75" s="71">
        <v>159</v>
      </c>
    </row>
    <row r="76" spans="2:170" x14ac:dyDescent="0.2">
      <c r="B76" s="74" t="s">
        <v>91</v>
      </c>
      <c r="C76" s="75">
        <v>97247</v>
      </c>
      <c r="D76" s="75">
        <v>65319.001111728736</v>
      </c>
      <c r="E76" s="75">
        <v>8876781.3027807884</v>
      </c>
      <c r="F76" s="76">
        <v>67.168140006096579</v>
      </c>
      <c r="G76" s="77">
        <v>135.89891381830799</v>
      </c>
      <c r="H76" s="77">
        <v>91.280772700245635</v>
      </c>
      <c r="I76" s="76">
        <v>-11.785145797002297</v>
      </c>
      <c r="J76" s="76">
        <v>-7.3211286568218821</v>
      </c>
      <c r="K76" s="78">
        <v>-18.243468767631605</v>
      </c>
      <c r="L76" s="75">
        <v>97247</v>
      </c>
      <c r="M76" s="75">
        <v>64302.396887159535</v>
      </c>
      <c r="N76" s="75">
        <v>9169468.9193070661</v>
      </c>
      <c r="O76" s="76">
        <v>66.122756370026352</v>
      </c>
      <c r="P76" s="77">
        <v>142.59917768536724</v>
      </c>
      <c r="Q76" s="77">
        <v>94.290506846556369</v>
      </c>
      <c r="R76" s="76">
        <v>-9.6472894745947464</v>
      </c>
      <c r="S76" s="76">
        <v>-2.7244110411985352</v>
      </c>
      <c r="T76" s="78">
        <v>-12.108868696171038</v>
      </c>
      <c r="U76" s="75">
        <v>94110</v>
      </c>
      <c r="V76" s="75">
        <v>52526.74532835024</v>
      </c>
      <c r="W76" s="75">
        <v>6075281.2744065123</v>
      </c>
      <c r="X76" s="76">
        <v>55.81420181526962</v>
      </c>
      <c r="Y76" s="77">
        <v>115.66072172241563</v>
      </c>
      <c r="Z76" s="77">
        <v>64.555108643146454</v>
      </c>
      <c r="AA76" s="76">
        <v>-22.853470862375563</v>
      </c>
      <c r="AB76" s="76">
        <v>-13.813932426410668</v>
      </c>
      <c r="AC76" s="78">
        <v>-33.510440266768221</v>
      </c>
      <c r="AD76" s="75">
        <v>97247</v>
      </c>
      <c r="AE76" s="75">
        <v>45289.704751735182</v>
      </c>
      <c r="AF76" s="75">
        <v>4656127.1538062114</v>
      </c>
      <c r="AG76" s="76">
        <v>46.571827153264557</v>
      </c>
      <c r="AH76" s="77">
        <v>102.80762878295914</v>
      </c>
      <c r="AI76" s="77">
        <v>47.879391177169595</v>
      </c>
      <c r="AJ76" s="76">
        <v>-23.500680210195799</v>
      </c>
      <c r="AK76" s="76">
        <v>-7.0765509722929725</v>
      </c>
      <c r="AL76" s="78">
        <v>-28.914193568578696</v>
      </c>
      <c r="AM76" s="75">
        <v>94110</v>
      </c>
      <c r="AN76" s="75">
        <v>36435.583657587551</v>
      </c>
      <c r="AO76" s="75">
        <v>3412574.8199119288</v>
      </c>
      <c r="AP76" s="76">
        <v>38.715953307392994</v>
      </c>
      <c r="AQ76" s="77">
        <v>93.660495519502277</v>
      </c>
      <c r="AR76" s="77">
        <v>36.261553712803412</v>
      </c>
      <c r="AS76" s="76">
        <v>-31.027273472370208</v>
      </c>
      <c r="AT76" s="76">
        <v>-8.2149849152798993</v>
      </c>
      <c r="AU76" s="78">
        <v>-36.693372552272251</v>
      </c>
      <c r="AV76" s="75">
        <v>97216</v>
      </c>
      <c r="AW76" s="75">
        <v>31214.648888888889</v>
      </c>
      <c r="AX76" s="75">
        <v>2828252.7871658648</v>
      </c>
      <c r="AY76" s="76">
        <v>32.108550947260625</v>
      </c>
      <c r="AZ76" s="77">
        <v>90.606586581616313</v>
      </c>
      <c r="BA76" s="77">
        <v>29.092462014132085</v>
      </c>
      <c r="BB76" s="76">
        <v>-29.172852751710057</v>
      </c>
      <c r="BC76" s="76">
        <v>-7.7721315125132264</v>
      </c>
      <c r="BD76" s="78">
        <v>-34.677631782408547</v>
      </c>
      <c r="BE76" s="75">
        <v>96038</v>
      </c>
      <c r="BF76" s="75">
        <v>26581.542949756888</v>
      </c>
      <c r="BG76" s="75">
        <v>2390605.4650199893</v>
      </c>
      <c r="BH76" s="76">
        <v>27.678151304438753</v>
      </c>
      <c r="BI76" s="77">
        <v>89.934789321244182</v>
      </c>
      <c r="BJ76" s="77">
        <v>24.892287063662188</v>
      </c>
      <c r="BK76" s="76">
        <v>-31.886771796363863</v>
      </c>
      <c r="BL76" s="76">
        <v>-12.898489524324695</v>
      </c>
      <c r="BM76" s="78">
        <v>-40.672349400889246</v>
      </c>
      <c r="BN76" s="75">
        <v>86744</v>
      </c>
      <c r="BO76" s="75">
        <v>27398.303619665046</v>
      </c>
      <c r="BP76" s="75">
        <v>2538884.3787493263</v>
      </c>
      <c r="BQ76" s="76">
        <v>31.585243497723237</v>
      </c>
      <c r="BR76" s="77">
        <v>92.665750916310387</v>
      </c>
      <c r="BS76" s="77">
        <v>29.268703065910337</v>
      </c>
      <c r="BT76" s="76">
        <v>-36.740036394078388</v>
      </c>
      <c r="BU76" s="76">
        <v>-4.5790659143172308</v>
      </c>
      <c r="BV76" s="78">
        <v>-39.63675182496663</v>
      </c>
      <c r="BW76" s="75">
        <v>96038</v>
      </c>
      <c r="BX76" s="75">
        <v>32851.185305240411</v>
      </c>
      <c r="BY76" s="75">
        <v>3104107.6337928022</v>
      </c>
      <c r="BZ76" s="76">
        <v>34.206444641954654</v>
      </c>
      <c r="CA76" s="77">
        <v>94.489973647849965</v>
      </c>
      <c r="CB76" s="77">
        <v>32.321660528049335</v>
      </c>
      <c r="CC76" s="76">
        <v>-33.318018993232094</v>
      </c>
      <c r="CD76" s="76">
        <v>-7.0300787955662107</v>
      </c>
      <c r="CE76" s="78">
        <v>-38.005814800452377</v>
      </c>
      <c r="CF76" s="75">
        <v>92940</v>
      </c>
      <c r="CG76" s="75">
        <v>39945.956780118853</v>
      </c>
      <c r="CH76" s="75">
        <v>4100891.6232391591</v>
      </c>
      <c r="CI76" s="76">
        <v>42.980370970646497</v>
      </c>
      <c r="CJ76" s="77">
        <v>102.660993847572</v>
      </c>
      <c r="CK76" s="77">
        <v>44.124075997839022</v>
      </c>
      <c r="CL76" s="76">
        <v>-16.927331306262715</v>
      </c>
      <c r="CM76" s="76">
        <v>-1.4060048956243343</v>
      </c>
      <c r="CN76" s="78">
        <v>-18.095337095022444</v>
      </c>
      <c r="CO76" s="75">
        <v>96038</v>
      </c>
      <c r="CP76" s="75">
        <v>50563.845488924904</v>
      </c>
      <c r="CQ76" s="75">
        <v>6266503.442602613</v>
      </c>
      <c r="CR76" s="76">
        <v>52.649831825865704</v>
      </c>
      <c r="CS76" s="77">
        <v>123.93249330641154</v>
      </c>
      <c r="CT76" s="77">
        <v>65.25024930342795</v>
      </c>
      <c r="CU76" s="76">
        <v>-16.252734517440409</v>
      </c>
      <c r="CV76" s="76">
        <v>1.9249889089094363</v>
      </c>
      <c r="CW76" s="78">
        <v>-14.640608945386195</v>
      </c>
      <c r="CX76" s="75">
        <v>92940</v>
      </c>
      <c r="CY76" s="75">
        <v>52019.955699621823</v>
      </c>
      <c r="CZ76" s="75">
        <v>7431354.2284259787</v>
      </c>
      <c r="DA76" s="76">
        <v>55.971546911579324</v>
      </c>
      <c r="DB76" s="77">
        <v>142.85583539010977</v>
      </c>
      <c r="DC76" s="77">
        <v>79.958620921303833</v>
      </c>
      <c r="DD76" s="76">
        <v>-17.766583290218868</v>
      </c>
      <c r="DE76" s="76">
        <v>1.0076179975351047</v>
      </c>
      <c r="DF76" s="78">
        <v>-16.937984583463074</v>
      </c>
      <c r="DG76" s="75">
        <v>288604</v>
      </c>
      <c r="DH76" s="75">
        <v>182148.1433272385</v>
      </c>
      <c r="DI76" s="75">
        <v>24121531.496494368</v>
      </c>
      <c r="DJ76" s="76">
        <v>63.113520023020648</v>
      </c>
      <c r="DK76" s="77">
        <v>132.42809427466298</v>
      </c>
      <c r="DL76" s="77">
        <v>83.580031796144084</v>
      </c>
      <c r="DM76" s="76">
        <v>3.8397881496193311</v>
      </c>
      <c r="DN76" s="76">
        <v>-11.325940252572051</v>
      </c>
      <c r="DO76" s="76">
        <v>-14.604930029652589</v>
      </c>
      <c r="DP76" s="76">
        <v>-7.16637307376031</v>
      </c>
      <c r="DQ76" s="78">
        <v>-20.72465933032634</v>
      </c>
      <c r="DR76" s="75">
        <v>288573</v>
      </c>
      <c r="DS76" s="75">
        <v>112939.93729821162</v>
      </c>
      <c r="DT76" s="75">
        <v>10896954.760884006</v>
      </c>
      <c r="DU76" s="76">
        <v>39.13738890963868</v>
      </c>
      <c r="DV76" s="77">
        <v>96.484512224503916</v>
      </c>
      <c r="DW76" s="77">
        <v>37.761518786871967</v>
      </c>
      <c r="DX76" s="76">
        <v>3.8286343422132032</v>
      </c>
      <c r="DY76" s="76">
        <v>-24.877821434994303</v>
      </c>
      <c r="DZ76" s="76">
        <v>-27.647918090295477</v>
      </c>
      <c r="EA76" s="76">
        <v>-7.4300864727355238</v>
      </c>
      <c r="EB76" s="78">
        <v>-33.023740341010956</v>
      </c>
      <c r="EC76" s="75">
        <v>278820</v>
      </c>
      <c r="ED76" s="75">
        <v>86831.031874662338</v>
      </c>
      <c r="EE76" s="75">
        <v>8033597.4775621174</v>
      </c>
      <c r="EF76" s="76">
        <v>31.14232546971607</v>
      </c>
      <c r="EG76" s="77">
        <v>92.519889538550501</v>
      </c>
      <c r="EH76" s="77">
        <v>28.812845124317185</v>
      </c>
      <c r="EI76" s="76">
        <v>2.5488248924197285</v>
      </c>
      <c r="EJ76" s="76">
        <v>-32.338073316026716</v>
      </c>
      <c r="EK76" s="76">
        <v>-34.01979324974716</v>
      </c>
      <c r="EL76" s="76">
        <v>-8.0560638253733714</v>
      </c>
      <c r="EM76" s="78">
        <v>-39.335200817660841</v>
      </c>
      <c r="EN76" s="75">
        <v>281918</v>
      </c>
      <c r="EO76" s="75">
        <v>142529.7579686656</v>
      </c>
      <c r="EP76" s="75">
        <v>17798749.294267751</v>
      </c>
      <c r="EQ76" s="76">
        <v>50.557168385369359</v>
      </c>
      <c r="ER76" s="77">
        <v>124.87742593501569</v>
      </c>
      <c r="ES76" s="77">
        <v>63.134490505280795</v>
      </c>
      <c r="ET76" s="76">
        <v>1.4235810059684633</v>
      </c>
      <c r="EU76" s="76">
        <v>-15.886088543501268</v>
      </c>
      <c r="EV76" s="76">
        <v>-17.066711092020221</v>
      </c>
      <c r="EW76" s="76">
        <v>0.62635365742873428</v>
      </c>
      <c r="EX76" s="78">
        <v>-16.547255403719149</v>
      </c>
      <c r="EY76" s="75">
        <v>1137915</v>
      </c>
      <c r="EZ76" s="75">
        <v>524448.87046877807</v>
      </c>
      <c r="FA76" s="75">
        <v>60850833.029208243</v>
      </c>
      <c r="FB76" s="76">
        <v>46.088580471193197</v>
      </c>
      <c r="FC76" s="77">
        <v>116.02815156188016</v>
      </c>
      <c r="FD76" s="77">
        <v>53.475728001835144</v>
      </c>
      <c r="FE76" s="76">
        <v>2.9121428216131644</v>
      </c>
      <c r="FF76" s="76">
        <v>-19.751859654066173</v>
      </c>
      <c r="FG76" s="76">
        <v>-22.022670847467325</v>
      </c>
      <c r="FH76" s="76">
        <v>-3.9105877550954644</v>
      </c>
      <c r="FI76" s="78">
        <v>-25.072042733056751</v>
      </c>
      <c r="FK76" s="79">
        <v>40</v>
      </c>
      <c r="FL76" s="80">
        <v>14</v>
      </c>
      <c r="FM76" s="75">
        <v>3098</v>
      </c>
      <c r="FN76" s="80">
        <v>1851</v>
      </c>
    </row>
    <row r="77" spans="2:170" x14ac:dyDescent="0.2">
      <c r="B77" s="72" t="s">
        <v>98</v>
      </c>
      <c r="K77" s="69"/>
      <c r="T77" s="69"/>
      <c r="AC77" s="69"/>
      <c r="AL77" s="69"/>
      <c r="AU77" s="69"/>
      <c r="BD77" s="69"/>
      <c r="BM77" s="69"/>
      <c r="BV77" s="69"/>
      <c r="CE77" s="69"/>
      <c r="CN77" s="69"/>
      <c r="CW77" s="69"/>
      <c r="DF77" s="69"/>
      <c r="DQ77" s="69"/>
      <c r="EB77" s="69"/>
      <c r="EM77" s="69"/>
      <c r="EX77" s="69"/>
      <c r="FI77" s="69"/>
      <c r="FK77" s="70"/>
      <c r="FL77" s="71"/>
      <c r="FN77" s="71"/>
    </row>
    <row r="78" spans="2:170" x14ac:dyDescent="0.2">
      <c r="B78" s="73" t="s">
        <v>61</v>
      </c>
      <c r="C78" s="46">
        <v>181412</v>
      </c>
      <c r="D78" s="46">
        <v>146412.31111111111</v>
      </c>
      <c r="E78" s="46">
        <v>24947652.525119334</v>
      </c>
      <c r="F78" s="49">
        <v>80.707070707070713</v>
      </c>
      <c r="G78" s="50">
        <v>170.39313385461668</v>
      </c>
      <c r="H78" s="50">
        <v>137.51930702003912</v>
      </c>
      <c r="I78" s="49">
        <v>-3.6006171727429379</v>
      </c>
      <c r="J78" s="49">
        <v>-1.7169608540583357</v>
      </c>
      <c r="K78" s="69">
        <v>-5.2557568394407754</v>
      </c>
      <c r="L78" s="46">
        <v>181412</v>
      </c>
      <c r="M78" s="46">
        <v>144143.92222222223</v>
      </c>
      <c r="N78" s="46">
        <v>26141997.668769613</v>
      </c>
      <c r="O78" s="49">
        <v>79.456663408276313</v>
      </c>
      <c r="P78" s="50">
        <v>181.36038804651994</v>
      </c>
      <c r="Q78" s="50">
        <v>144.10291308606713</v>
      </c>
      <c r="R78" s="49">
        <v>-2.7940272997681581</v>
      </c>
      <c r="S78" s="49">
        <v>0.27652534604722706</v>
      </c>
      <c r="T78" s="69">
        <v>-2.5252281473802691</v>
      </c>
      <c r="U78" s="46">
        <v>175560</v>
      </c>
      <c r="V78" s="46">
        <v>118756.14179474468</v>
      </c>
      <c r="W78" s="46">
        <v>17713825.24576892</v>
      </c>
      <c r="X78" s="49">
        <v>67.644191042802845</v>
      </c>
      <c r="Y78" s="50">
        <v>149.16134002050254</v>
      </c>
      <c r="Z78" s="50">
        <v>100.89898180547345</v>
      </c>
      <c r="AA78" s="49">
        <v>-10.936418886766912</v>
      </c>
      <c r="AB78" s="49">
        <v>-5.8327978634287048</v>
      </c>
      <c r="AC78" s="69">
        <v>-16.131317543032662</v>
      </c>
      <c r="AD78" s="46">
        <v>181412</v>
      </c>
      <c r="AE78" s="46">
        <v>112145.44174516608</v>
      </c>
      <c r="AF78" s="46">
        <v>14560723.684311269</v>
      </c>
      <c r="AG78" s="49">
        <v>61.818094583140081</v>
      </c>
      <c r="AH78" s="50">
        <v>129.83785571417479</v>
      </c>
      <c r="AI78" s="50">
        <v>80.263288450109528</v>
      </c>
      <c r="AJ78" s="49">
        <v>-11.344398635837523</v>
      </c>
      <c r="AK78" s="49">
        <v>-2.082281476966656</v>
      </c>
      <c r="AL78" s="69">
        <v>-13.190457801336876</v>
      </c>
      <c r="AM78" s="46">
        <v>175560</v>
      </c>
      <c r="AN78" s="46">
        <v>99948.022222222222</v>
      </c>
      <c r="AO78" s="46">
        <v>11692987.704360666</v>
      </c>
      <c r="AP78" s="49">
        <v>56.930976430976429</v>
      </c>
      <c r="AQ78" s="50">
        <v>116.99068620250171</v>
      </c>
      <c r="AR78" s="50">
        <v>66.603939988383843</v>
      </c>
      <c r="AS78" s="49">
        <v>-12.719442864194416</v>
      </c>
      <c r="AT78" s="49">
        <v>-0.43781727905540413</v>
      </c>
      <c r="AU78" s="69">
        <v>-13.101572224590797</v>
      </c>
      <c r="AV78" s="46">
        <v>181381</v>
      </c>
      <c r="AW78" s="46">
        <v>80272.713062098497</v>
      </c>
      <c r="AX78" s="46">
        <v>9262849.827872945</v>
      </c>
      <c r="AY78" s="49">
        <v>44.256406714098226</v>
      </c>
      <c r="AZ78" s="50">
        <v>115.39226063914468</v>
      </c>
      <c r="BA78" s="50">
        <v>51.068468185052154</v>
      </c>
      <c r="BB78" s="49">
        <v>-16.906042722097457</v>
      </c>
      <c r="BC78" s="49">
        <v>2.4574682238118335</v>
      </c>
      <c r="BD78" s="69">
        <v>-14.864035126085222</v>
      </c>
      <c r="BE78" s="46">
        <v>181381</v>
      </c>
      <c r="BF78" s="46">
        <v>70165.769876543214</v>
      </c>
      <c r="BG78" s="46">
        <v>7736642.8945841957</v>
      </c>
      <c r="BH78" s="49">
        <v>38.684189565909996</v>
      </c>
      <c r="BI78" s="50">
        <v>110.26235311316091</v>
      </c>
      <c r="BJ78" s="50">
        <v>42.654097698128226</v>
      </c>
      <c r="BK78" s="49">
        <v>-18.893806218402094</v>
      </c>
      <c r="BL78" s="49">
        <v>-1.1594754251035166</v>
      </c>
      <c r="BM78" s="69">
        <v>-19.83421260353656</v>
      </c>
      <c r="BN78" s="46">
        <v>163828</v>
      </c>
      <c r="BO78" s="46">
        <v>76905.2550617284</v>
      </c>
      <c r="BP78" s="46">
        <v>8723513.6300488915</v>
      </c>
      <c r="BQ78" s="49">
        <v>46.942680776014107</v>
      </c>
      <c r="BR78" s="50">
        <v>113.43195758270249</v>
      </c>
      <c r="BS78" s="50">
        <v>53.248001746031761</v>
      </c>
      <c r="BT78" s="49">
        <v>-20.234306367743727</v>
      </c>
      <c r="BU78" s="49">
        <v>0.35105998551479728</v>
      </c>
      <c r="BV78" s="69">
        <v>-19.954280935232553</v>
      </c>
      <c r="BW78" s="46">
        <v>181381</v>
      </c>
      <c r="BX78" s="46">
        <v>93431.079506172842</v>
      </c>
      <c r="BY78" s="46">
        <v>10814800.792438034</v>
      </c>
      <c r="BZ78" s="49">
        <v>51.510951812027081</v>
      </c>
      <c r="CA78" s="50">
        <v>115.75164120546759</v>
      </c>
      <c r="CB78" s="50">
        <v>59.624772122978889</v>
      </c>
      <c r="CC78" s="49">
        <v>-17.573853615520282</v>
      </c>
      <c r="CD78" s="49">
        <v>-1.9654529780540768</v>
      </c>
      <c r="CE78" s="69">
        <v>-19.19390076432925</v>
      </c>
      <c r="CF78" s="46">
        <v>175530</v>
      </c>
      <c r="CG78" s="46">
        <v>104511.86222222222</v>
      </c>
      <c r="CH78" s="46">
        <v>12837129.443003157</v>
      </c>
      <c r="CI78" s="49">
        <v>59.540740740740738</v>
      </c>
      <c r="CJ78" s="50">
        <v>122.82940108470879</v>
      </c>
      <c r="CK78" s="50">
        <v>73.133535253251054</v>
      </c>
      <c r="CL78" s="49">
        <v>-2.6963571807990161</v>
      </c>
      <c r="CM78" s="49">
        <v>-0.27150735832142692</v>
      </c>
      <c r="CN78" s="69">
        <v>-2.9605437309679452</v>
      </c>
      <c r="CO78" s="46">
        <v>181381</v>
      </c>
      <c r="CP78" s="46">
        <v>124051.31283950618</v>
      </c>
      <c r="CQ78" s="46">
        <v>18645498.38327134</v>
      </c>
      <c r="CR78" s="49">
        <v>68.392672242134608</v>
      </c>
      <c r="CS78" s="50">
        <v>150.3047243634924</v>
      </c>
      <c r="CT78" s="50">
        <v>102.7974174983672</v>
      </c>
      <c r="CU78" s="49">
        <v>0.91498589974296551</v>
      </c>
      <c r="CV78" s="49">
        <v>0.85463354202513764</v>
      </c>
      <c r="CW78" s="69">
        <v>1.777439218172107</v>
      </c>
      <c r="CX78" s="46">
        <v>175530</v>
      </c>
      <c r="CY78" s="46">
        <v>123522.55580246914</v>
      </c>
      <c r="CZ78" s="46">
        <v>21558422.792045034</v>
      </c>
      <c r="DA78" s="49">
        <v>70.371193415637862</v>
      </c>
      <c r="DB78" s="50">
        <v>174.53025200126319</v>
      </c>
      <c r="DC78" s="50">
        <v>122.81902120460909</v>
      </c>
      <c r="DD78" s="49">
        <v>-1.5261505970097644</v>
      </c>
      <c r="DE78" s="49">
        <v>2.8571722909490207</v>
      </c>
      <c r="DF78" s="69">
        <v>1.2874169419633401</v>
      </c>
      <c r="DG78" s="46">
        <v>538384</v>
      </c>
      <c r="DH78" s="46">
        <v>409312.37512807798</v>
      </c>
      <c r="DI78" s="46">
        <v>68803475.439657867</v>
      </c>
      <c r="DJ78" s="49">
        <v>76.026103139780901</v>
      </c>
      <c r="DK78" s="50">
        <v>168.09527300055015</v>
      </c>
      <c r="DL78" s="50">
        <v>127.79628562449454</v>
      </c>
      <c r="DM78" s="49">
        <v>3.7244823254702806</v>
      </c>
      <c r="DN78" s="49">
        <v>-2.0438885954796415</v>
      </c>
      <c r="DO78" s="49">
        <v>-5.5612433936760732</v>
      </c>
      <c r="DP78" s="49">
        <v>-1.8608826591484262</v>
      </c>
      <c r="DQ78" s="69">
        <v>-7.3186378388785434</v>
      </c>
      <c r="DR78" s="46">
        <v>538353</v>
      </c>
      <c r="DS78" s="46">
        <v>292366.1770294868</v>
      </c>
      <c r="DT78" s="46">
        <v>35516561.216544881</v>
      </c>
      <c r="DU78" s="49">
        <v>54.307522578955968</v>
      </c>
      <c r="DV78" s="50">
        <v>121.47971963584156</v>
      </c>
      <c r="DW78" s="50">
        <v>65.972626170087054</v>
      </c>
      <c r="DX78" s="49">
        <v>4.0551014451855814</v>
      </c>
      <c r="DY78" s="49">
        <v>-10.049804795276714</v>
      </c>
      <c r="DZ78" s="49">
        <v>-13.555227994172411</v>
      </c>
      <c r="EA78" s="49">
        <v>-0.30788463095956758</v>
      </c>
      <c r="EB78" s="69">
        <v>-13.821378161446392</v>
      </c>
      <c r="EC78" s="46">
        <v>526590</v>
      </c>
      <c r="ED78" s="46">
        <v>240502.10444444444</v>
      </c>
      <c r="EE78" s="46">
        <v>27274957.317071121</v>
      </c>
      <c r="EF78" s="49">
        <v>45.671604938271606</v>
      </c>
      <c r="EG78" s="50">
        <v>113.40839357757714</v>
      </c>
      <c r="EH78" s="50">
        <v>51.795433481591225</v>
      </c>
      <c r="EI78" s="49">
        <v>6.5173857636992532</v>
      </c>
      <c r="EJ78" s="49">
        <v>-13.534548996031681</v>
      </c>
      <c r="EK78" s="49">
        <v>-18.825034632575974</v>
      </c>
      <c r="EL78" s="49">
        <v>-0.97959966006509613</v>
      </c>
      <c r="EM78" s="69">
        <v>-19.620224317373218</v>
      </c>
      <c r="EN78" s="46">
        <v>532441</v>
      </c>
      <c r="EO78" s="46">
        <v>352085.73086419754</v>
      </c>
      <c r="EP78" s="46">
        <v>53041050.618319534</v>
      </c>
      <c r="EQ78" s="49">
        <v>66.126712793379454</v>
      </c>
      <c r="ER78" s="50">
        <v>150.64811200422636</v>
      </c>
      <c r="ES78" s="50">
        <v>99.618644353683379</v>
      </c>
      <c r="ET78" s="49">
        <v>2.829525483304042</v>
      </c>
      <c r="EU78" s="49">
        <v>1.7642387900631258</v>
      </c>
      <c r="EV78" s="49">
        <v>-1.0359735574330566</v>
      </c>
      <c r="EW78" s="49">
        <v>1.444632584011134</v>
      </c>
      <c r="EX78" s="69">
        <v>0.39369301500566023</v>
      </c>
      <c r="EY78" s="46">
        <v>2135768</v>
      </c>
      <c r="EZ78" s="46">
        <v>1294266.3874662067</v>
      </c>
      <c r="FA78" s="46">
        <v>184636044.59159341</v>
      </c>
      <c r="FB78" s="49">
        <v>60.599577644491667</v>
      </c>
      <c r="FC78" s="50">
        <v>142.65691080261809</v>
      </c>
      <c r="FD78" s="50">
        <v>86.449485427065767</v>
      </c>
      <c r="FE78" s="49">
        <v>4.2557667853664842</v>
      </c>
      <c r="FF78" s="49">
        <v>-5.3216430939993087</v>
      </c>
      <c r="FG78" s="49">
        <v>-9.1864557469353283</v>
      </c>
      <c r="FH78" s="49">
        <v>0.30900724522104139</v>
      </c>
      <c r="FI78" s="69">
        <v>-8.905835315551343</v>
      </c>
      <c r="FK78" s="70">
        <v>51</v>
      </c>
      <c r="FL78" s="71">
        <v>27</v>
      </c>
      <c r="FM78" s="46">
        <v>5851</v>
      </c>
      <c r="FN78" s="71">
        <v>4050</v>
      </c>
    </row>
    <row r="79" spans="2:170" x14ac:dyDescent="0.2">
      <c r="B79" s="73" t="s">
        <v>62</v>
      </c>
      <c r="K79" s="69"/>
      <c r="T79" s="69"/>
      <c r="AC79" s="69"/>
      <c r="AL79" s="69"/>
      <c r="AU79" s="69"/>
      <c r="BD79" s="69"/>
      <c r="BM79" s="69"/>
      <c r="BV79" s="69"/>
      <c r="CE79" s="69"/>
      <c r="CN79" s="69"/>
      <c r="CW79" s="69"/>
      <c r="DF79" s="69"/>
      <c r="DQ79" s="69"/>
      <c r="EB79" s="69"/>
      <c r="EM79" s="69"/>
      <c r="EX79" s="69"/>
      <c r="FI79" s="69"/>
      <c r="FK79" s="70">
        <v>23</v>
      </c>
      <c r="FL79" s="71">
        <v>3</v>
      </c>
      <c r="FM79" s="46">
        <v>923</v>
      </c>
      <c r="FN79" s="71">
        <v>180</v>
      </c>
    </row>
    <row r="80" spans="2:170" x14ac:dyDescent="0.2">
      <c r="B80" s="73" t="s">
        <v>63</v>
      </c>
      <c r="C80" s="46">
        <v>65875</v>
      </c>
      <c r="D80" s="46">
        <v>59344.575906576523</v>
      </c>
      <c r="E80" s="46">
        <v>11159464.51014751</v>
      </c>
      <c r="F80" s="49">
        <v>90.086642742431152</v>
      </c>
      <c r="G80" s="50">
        <v>188.04523142460988</v>
      </c>
      <c r="H80" s="50">
        <v>169.40363582766616</v>
      </c>
      <c r="I80" s="49">
        <v>-1.3089609035471876</v>
      </c>
      <c r="J80" s="49">
        <v>-4.795769129581049</v>
      </c>
      <c r="K80" s="69">
        <v>-6.0419552901976354</v>
      </c>
      <c r="L80" s="46">
        <v>65875</v>
      </c>
      <c r="M80" s="46">
        <v>58863.936693300551</v>
      </c>
      <c r="N80" s="46">
        <v>11110291.438291335</v>
      </c>
      <c r="O80" s="49">
        <v>89.35701964827409</v>
      </c>
      <c r="P80" s="50">
        <v>188.74530081430697</v>
      </c>
      <c r="Q80" s="50">
        <v>168.65717553383431</v>
      </c>
      <c r="R80" s="49">
        <v>-1.2796161250140328</v>
      </c>
      <c r="S80" s="49">
        <v>-6.6052131489817132</v>
      </c>
      <c r="T80" s="69">
        <v>-7.8003079014498287</v>
      </c>
      <c r="U80" s="46">
        <v>63750</v>
      </c>
      <c r="V80" s="46">
        <v>48412.645974185616</v>
      </c>
      <c r="W80" s="46">
        <v>7644024.7623663181</v>
      </c>
      <c r="X80" s="49">
        <v>75.941405449702927</v>
      </c>
      <c r="Y80" s="50">
        <v>157.89314152426687</v>
      </c>
      <c r="Z80" s="50">
        <v>119.90627078221677</v>
      </c>
      <c r="AA80" s="49">
        <v>-13.393567209472442</v>
      </c>
      <c r="AB80" s="49">
        <v>-9.2126333525021131</v>
      </c>
      <c r="AC80" s="69">
        <v>-21.372300322144909</v>
      </c>
      <c r="AD80" s="46">
        <v>66247</v>
      </c>
      <c r="AE80" s="46">
        <v>42039.925629993857</v>
      </c>
      <c r="AF80" s="46">
        <v>5743247.0760924648</v>
      </c>
      <c r="AG80" s="49">
        <v>63.459365148601222</v>
      </c>
      <c r="AH80" s="50">
        <v>136.61411122941857</v>
      </c>
      <c r="AI80" s="50">
        <v>86.694447689592963</v>
      </c>
      <c r="AJ80" s="49">
        <v>-25.952044047077216</v>
      </c>
      <c r="AK80" s="49">
        <v>-2.1545880330046709</v>
      </c>
      <c r="AL80" s="69">
        <v>-27.547472444723461</v>
      </c>
      <c r="AM80" s="46">
        <v>64110</v>
      </c>
      <c r="AN80" s="46">
        <v>37993.15427166564</v>
      </c>
      <c r="AO80" s="46">
        <v>4780501.4908849541</v>
      </c>
      <c r="AP80" s="49">
        <v>59.262446220036878</v>
      </c>
      <c r="AQ80" s="50">
        <v>125.82533834128466</v>
      </c>
      <c r="AR80" s="50">
        <v>74.567173465683268</v>
      </c>
      <c r="AS80" s="49">
        <v>-28.117237416298501</v>
      </c>
      <c r="AT80" s="49">
        <v>-2.0484701256348812</v>
      </c>
      <c r="AU80" s="69">
        <v>-29.589734333306673</v>
      </c>
      <c r="AV80" s="46">
        <v>66247</v>
      </c>
      <c r="AW80" s="46">
        <v>31533.556238475721</v>
      </c>
      <c r="AX80" s="46">
        <v>4053715.6306671295</v>
      </c>
      <c r="AY80" s="49">
        <v>47.599976207942582</v>
      </c>
      <c r="AZ80" s="50">
        <v>128.55244108880373</v>
      </c>
      <c r="BA80" s="50">
        <v>61.190931372999977</v>
      </c>
      <c r="BB80" s="49">
        <v>-34.482269323193513</v>
      </c>
      <c r="BC80" s="49">
        <v>-0.71267794292738729</v>
      </c>
      <c r="BD80" s="69">
        <v>-34.949199738433684</v>
      </c>
      <c r="BE80" s="46">
        <v>66402</v>
      </c>
      <c r="BF80" s="46">
        <v>28634.8125</v>
      </c>
      <c r="BG80" s="46">
        <v>3588575.781</v>
      </c>
      <c r="BH80" s="49">
        <v>43.123418722327642</v>
      </c>
      <c r="BI80" s="50">
        <v>125.32213301553834</v>
      </c>
      <c r="BJ80" s="50">
        <v>54.04318817204301</v>
      </c>
      <c r="BK80" s="49">
        <v>-37.170017832082465</v>
      </c>
      <c r="BL80" s="49">
        <v>5.1198149229362049E-2</v>
      </c>
      <c r="BM80" s="69">
        <v>-37.137850044051355</v>
      </c>
      <c r="BN80" s="46">
        <v>59976</v>
      </c>
      <c r="BO80" s="46">
        <v>27639.9375</v>
      </c>
      <c r="BP80" s="46">
        <v>3332272.90396875</v>
      </c>
      <c r="BQ80" s="49">
        <v>46.084996498599438</v>
      </c>
      <c r="BR80" s="50">
        <v>120.5600737689349</v>
      </c>
      <c r="BS80" s="50">
        <v>55.560105775122551</v>
      </c>
      <c r="BT80" s="49">
        <v>-38.295228157463669</v>
      </c>
      <c r="BU80" s="49">
        <v>-6.1569970389006112</v>
      </c>
      <c r="BV80" s="69">
        <v>-42.094389132669008</v>
      </c>
      <c r="BW80" s="46">
        <v>66402</v>
      </c>
      <c r="BX80" s="46">
        <v>33225.9375</v>
      </c>
      <c r="BY80" s="46">
        <v>4074830.2499099988</v>
      </c>
      <c r="BZ80" s="49">
        <v>50.037555344718534</v>
      </c>
      <c r="CA80" s="50">
        <v>122.64003837092629</v>
      </c>
      <c r="CB80" s="50">
        <v>61.366077074636287</v>
      </c>
      <c r="CC80" s="49">
        <v>-35.757540122775147</v>
      </c>
      <c r="CD80" s="49">
        <v>-3.1108600874643915</v>
      </c>
      <c r="CE80" s="69">
        <v>-37.756033166301066</v>
      </c>
      <c r="CF80" s="46">
        <v>64260</v>
      </c>
      <c r="CG80" s="46">
        <v>38028.375</v>
      </c>
      <c r="CH80" s="46">
        <v>4900792.4530556267</v>
      </c>
      <c r="CI80" s="49">
        <v>59.178921568627452</v>
      </c>
      <c r="CJ80" s="50">
        <v>128.87199237557815</v>
      </c>
      <c r="CK80" s="50">
        <v>76.265055291870937</v>
      </c>
      <c r="CL80" s="49">
        <v>-22.50273054106858</v>
      </c>
      <c r="CM80" s="49">
        <v>-9.4995664322135465</v>
      </c>
      <c r="CN80" s="69">
        <v>-29.864635136471311</v>
      </c>
      <c r="CO80" s="46">
        <v>66433</v>
      </c>
      <c r="CP80" s="46">
        <v>49501.593998775257</v>
      </c>
      <c r="CQ80" s="46">
        <v>7690124.9690346327</v>
      </c>
      <c r="CR80" s="49">
        <v>74.513561029571534</v>
      </c>
      <c r="CS80" s="50">
        <v>155.35105736645366</v>
      </c>
      <c r="CT80" s="50">
        <v>115.75760494083713</v>
      </c>
      <c r="CU80" s="49">
        <v>-10.233824309157578</v>
      </c>
      <c r="CV80" s="49">
        <v>-2.2396884806641579</v>
      </c>
      <c r="CW80" s="69">
        <v>-12.244307005638126</v>
      </c>
      <c r="CX80" s="46">
        <v>64290</v>
      </c>
      <c r="CY80" s="46">
        <v>47039.703000612368</v>
      </c>
      <c r="CZ80" s="46">
        <v>8554202.1360812988</v>
      </c>
      <c r="DA80" s="49">
        <v>73.167993468054703</v>
      </c>
      <c r="DB80" s="50">
        <v>181.85068336783374</v>
      </c>
      <c r="DC80" s="50">
        <v>133.05649612818942</v>
      </c>
      <c r="DD80" s="49">
        <v>-15.119910607825309</v>
      </c>
      <c r="DE80" s="49">
        <v>4.0942088489780506</v>
      </c>
      <c r="DF80" s="69">
        <v>-11.644742476910412</v>
      </c>
      <c r="DG80" s="46">
        <v>195500</v>
      </c>
      <c r="DH80" s="46">
        <v>166621.15857406269</v>
      </c>
      <c r="DI80" s="46">
        <v>29913780.710805163</v>
      </c>
      <c r="DJ80" s="49">
        <v>85.228214104379887</v>
      </c>
      <c r="DK80" s="50">
        <v>179.53170513760747</v>
      </c>
      <c r="DL80" s="50">
        <v>153.01166603992411</v>
      </c>
      <c r="DM80" s="49">
        <v>3.6079960994636764</v>
      </c>
      <c r="DN80" s="49">
        <v>-1.7222998663217626</v>
      </c>
      <c r="DO80" s="49">
        <v>-5.1446762474474985</v>
      </c>
      <c r="DP80" s="49">
        <v>-6.2792111314354306</v>
      </c>
      <c r="DQ80" s="69">
        <v>-11.100842295276891</v>
      </c>
      <c r="DR80" s="46">
        <v>196604</v>
      </c>
      <c r="DS80" s="46">
        <v>111566.63614013522</v>
      </c>
      <c r="DT80" s="46">
        <v>14577464.197644548</v>
      </c>
      <c r="DU80" s="49">
        <v>56.746880094064828</v>
      </c>
      <c r="DV80" s="50">
        <v>130.66150152034942</v>
      </c>
      <c r="DW80" s="50">
        <v>74.14632559685738</v>
      </c>
      <c r="DX80" s="49">
        <v>4.1930765480253536</v>
      </c>
      <c r="DY80" s="49">
        <v>-26.314564276954279</v>
      </c>
      <c r="DZ80" s="49">
        <v>-29.279911713632767</v>
      </c>
      <c r="EA80" s="49">
        <v>-1.599752660152209</v>
      </c>
      <c r="EB80" s="69">
        <v>-30.411258207255919</v>
      </c>
      <c r="EC80" s="46">
        <v>192780</v>
      </c>
      <c r="ED80" s="46">
        <v>89500.6875</v>
      </c>
      <c r="EE80" s="46">
        <v>10995678.934878748</v>
      </c>
      <c r="EF80" s="49">
        <v>46.426334422657952</v>
      </c>
      <c r="EG80" s="50">
        <v>122.85580415098765</v>
      </c>
      <c r="EH80" s="50">
        <v>57.037446492783218</v>
      </c>
      <c r="EI80" s="49">
        <v>4.4368600682593859</v>
      </c>
      <c r="EJ80" s="49">
        <v>-34.215857028643505</v>
      </c>
      <c r="EK80" s="49">
        <v>-37.010608200629235</v>
      </c>
      <c r="EL80" s="49">
        <v>-3.0730670594414486</v>
      </c>
      <c r="EM80" s="69">
        <v>-38.946314450958212</v>
      </c>
      <c r="EN80" s="46">
        <v>194983</v>
      </c>
      <c r="EO80" s="46">
        <v>134569.67199938762</v>
      </c>
      <c r="EP80" s="46">
        <v>21145119.558171559</v>
      </c>
      <c r="EQ80" s="49">
        <v>69.016104993454618</v>
      </c>
      <c r="ER80" s="50">
        <v>157.13138959176314</v>
      </c>
      <c r="ES80" s="50">
        <v>108.44596481832548</v>
      </c>
      <c r="ET80" s="49">
        <v>1.6198045602605864</v>
      </c>
      <c r="EU80" s="49">
        <v>-14.380133508526596</v>
      </c>
      <c r="EV80" s="49">
        <v>-15.744901437297306</v>
      </c>
      <c r="EW80" s="49">
        <v>-1.4458879826759727</v>
      </c>
      <c r="EX80" s="69">
        <v>-16.963135782207221</v>
      </c>
      <c r="EY80" s="46">
        <v>779867</v>
      </c>
      <c r="EZ80" s="46">
        <v>502258.15421358554</v>
      </c>
      <c r="FA80" s="46">
        <v>76632043.401500016</v>
      </c>
      <c r="FB80" s="49">
        <v>64.403052599172113</v>
      </c>
      <c r="FC80" s="50">
        <v>152.57501099506729</v>
      </c>
      <c r="FD80" s="50">
        <v>98.262964584345809</v>
      </c>
      <c r="FE80" s="49">
        <v>3.4513543163153364</v>
      </c>
      <c r="FF80" s="49">
        <v>-18.222127787925629</v>
      </c>
      <c r="FG80" s="49">
        <v>-20.950409250295174</v>
      </c>
      <c r="FH80" s="49">
        <v>-1.2418558414429366</v>
      </c>
      <c r="FI80" s="69">
        <v>-21.93209121065712</v>
      </c>
      <c r="FK80" s="70">
        <v>22</v>
      </c>
      <c r="FL80" s="71">
        <v>12</v>
      </c>
      <c r="FM80" s="46">
        <v>2143</v>
      </c>
      <c r="FN80" s="71">
        <v>1633</v>
      </c>
    </row>
    <row r="81" spans="2:170" x14ac:dyDescent="0.2">
      <c r="B81" s="73" t="s">
        <v>64</v>
      </c>
      <c r="K81" s="69"/>
      <c r="T81" s="69"/>
      <c r="AC81" s="69"/>
      <c r="AL81" s="69"/>
      <c r="AU81" s="69"/>
      <c r="BD81" s="69"/>
      <c r="BM81" s="69"/>
      <c r="BV81" s="69"/>
      <c r="CE81" s="69"/>
      <c r="CN81" s="69"/>
      <c r="CW81" s="69"/>
      <c r="DF81" s="69"/>
      <c r="DQ81" s="69"/>
      <c r="EB81" s="69"/>
      <c r="EM81" s="69"/>
      <c r="EX81" s="69"/>
      <c r="FI81" s="69"/>
      <c r="FK81" s="70">
        <v>5</v>
      </c>
      <c r="FL81" s="71">
        <v>1</v>
      </c>
      <c r="FM81" s="46">
        <v>319</v>
      </c>
      <c r="FN81" s="71">
        <v>159</v>
      </c>
    </row>
    <row r="82" spans="2:170" x14ac:dyDescent="0.2">
      <c r="B82" s="81" t="s">
        <v>99</v>
      </c>
      <c r="C82" s="82">
        <v>286967</v>
      </c>
      <c r="D82" s="82">
        <v>233160.29946344736</v>
      </c>
      <c r="E82" s="82">
        <v>40429483.136253886</v>
      </c>
      <c r="F82" s="83">
        <v>81.249864780078326</v>
      </c>
      <c r="G82" s="84">
        <v>173.39780069459053</v>
      </c>
      <c r="H82" s="84">
        <v>140.88547859598452</v>
      </c>
      <c r="I82" s="83">
        <v>-5.3595933395070725</v>
      </c>
      <c r="J82" s="83">
        <v>-2.7343903927816577</v>
      </c>
      <c r="K82" s="85">
        <v>-7.9474315269210836</v>
      </c>
      <c r="L82" s="82">
        <v>286967</v>
      </c>
      <c r="M82" s="82">
        <v>230462.66934942993</v>
      </c>
      <c r="N82" s="82">
        <v>41685148.097468145</v>
      </c>
      <c r="O82" s="83">
        <v>80.309815884554638</v>
      </c>
      <c r="P82" s="84">
        <v>180.8759232683567</v>
      </c>
      <c r="Q82" s="84">
        <v>145.2611209563056</v>
      </c>
      <c r="R82" s="83">
        <v>-4.5238167155237887</v>
      </c>
      <c r="S82" s="83">
        <v>-2.3014958771700225</v>
      </c>
      <c r="T82" s="85">
        <v>-6.7211971374953032</v>
      </c>
      <c r="U82" s="82">
        <v>277710</v>
      </c>
      <c r="V82" s="82">
        <v>189052.53130175555</v>
      </c>
      <c r="W82" s="82">
        <v>28369907.157909084</v>
      </c>
      <c r="X82" s="83">
        <v>68.075521695925801</v>
      </c>
      <c r="Y82" s="84">
        <v>150.06361968582456</v>
      </c>
      <c r="Z82" s="84">
        <v>102.15659197691508</v>
      </c>
      <c r="AA82" s="83">
        <v>-14.12114851799298</v>
      </c>
      <c r="AB82" s="83">
        <v>-7.1015036527129087</v>
      </c>
      <c r="AC82" s="85">
        <v>-20.219838292895602</v>
      </c>
      <c r="AD82" s="82">
        <v>287339</v>
      </c>
      <c r="AE82" s="82">
        <v>173535.08380258363</v>
      </c>
      <c r="AF82" s="82">
        <v>22729973.824082199</v>
      </c>
      <c r="AG82" s="83">
        <v>60.393849704559294</v>
      </c>
      <c r="AH82" s="84">
        <v>130.98200851385297</v>
      </c>
      <c r="AI82" s="84">
        <v>79.105077361869434</v>
      </c>
      <c r="AJ82" s="83">
        <v>-18.159706230755813</v>
      </c>
      <c r="AK82" s="83">
        <v>-2.0604941416889107</v>
      </c>
      <c r="AL82" s="85">
        <v>-19.846020689412082</v>
      </c>
      <c r="AM82" s="82">
        <v>278070</v>
      </c>
      <c r="AN82" s="82">
        <v>154402.5171026157</v>
      </c>
      <c r="AO82" s="82">
        <v>18372221.045104839</v>
      </c>
      <c r="AP82" s="83">
        <v>55.526492287055667</v>
      </c>
      <c r="AQ82" s="84">
        <v>118.98912912731006</v>
      </c>
      <c r="AR82" s="84">
        <v>66.070489607310535</v>
      </c>
      <c r="AS82" s="83">
        <v>-19.963851611729776</v>
      </c>
      <c r="AT82" s="83">
        <v>-1.2054166036276757</v>
      </c>
      <c r="AU82" s="85">
        <v>-20.928620633306071</v>
      </c>
      <c r="AV82" s="82">
        <v>286843</v>
      </c>
      <c r="AW82" s="82">
        <v>125452.30296167247</v>
      </c>
      <c r="AX82" s="82">
        <v>14850230.5536917</v>
      </c>
      <c r="AY82" s="83">
        <v>43.73552882994268</v>
      </c>
      <c r="AZ82" s="84">
        <v>118.37351888413451</v>
      </c>
      <c r="BA82" s="84">
        <v>51.771284478588285</v>
      </c>
      <c r="BB82" s="83">
        <v>-24.698363158271267</v>
      </c>
      <c r="BC82" s="83">
        <v>0.37423998686024729</v>
      </c>
      <c r="BD82" s="85">
        <v>-24.41655432244923</v>
      </c>
      <c r="BE82" s="82">
        <v>285820</v>
      </c>
      <c r="BF82" s="82">
        <v>111728.75934230194</v>
      </c>
      <c r="BG82" s="82">
        <v>12704124.943597408</v>
      </c>
      <c r="BH82" s="83">
        <v>39.090602246974299</v>
      </c>
      <c r="BI82" s="84">
        <v>113.70505694667159</v>
      </c>
      <c r="BJ82" s="84">
        <v>44.447991545719013</v>
      </c>
      <c r="BK82" s="83">
        <v>-26.297193802263468</v>
      </c>
      <c r="BL82" s="83">
        <v>-1.8528191824244464</v>
      </c>
      <c r="BM82" s="85">
        <v>-27.662773533480244</v>
      </c>
      <c r="BN82" s="82">
        <v>258160</v>
      </c>
      <c r="BO82" s="82">
        <v>118125.02906493937</v>
      </c>
      <c r="BP82" s="82">
        <v>13530938.035705036</v>
      </c>
      <c r="BQ82" s="83">
        <v>45.756518850689254</v>
      </c>
      <c r="BR82" s="84">
        <v>114.54759539797773</v>
      </c>
      <c r="BS82" s="84">
        <v>52.412992081286937</v>
      </c>
      <c r="BT82" s="83">
        <v>-27.08271073214047</v>
      </c>
      <c r="BU82" s="83">
        <v>-2.6728197335303974</v>
      </c>
      <c r="BV82" s="85">
        <v>-29.031658428847262</v>
      </c>
      <c r="BW82" s="82">
        <v>285820</v>
      </c>
      <c r="BX82" s="82">
        <v>142991.92492941371</v>
      </c>
      <c r="BY82" s="82">
        <v>16682027.282063309</v>
      </c>
      <c r="BZ82" s="83">
        <v>50.028663119940425</v>
      </c>
      <c r="CA82" s="84">
        <v>116.6641213501965</v>
      </c>
      <c r="CB82" s="84">
        <v>58.365500252128292</v>
      </c>
      <c r="CC82" s="83">
        <v>-24.533290362668691</v>
      </c>
      <c r="CD82" s="83">
        <v>-3.0315502884903571</v>
      </c>
      <c r="CE82" s="85">
        <v>-26.821101616393388</v>
      </c>
      <c r="CF82" s="82">
        <v>277050</v>
      </c>
      <c r="CG82" s="82">
        <v>161117.8500249128</v>
      </c>
      <c r="CH82" s="82">
        <v>19877621.414510917</v>
      </c>
      <c r="CI82" s="83">
        <v>58.154791562863309</v>
      </c>
      <c r="CJ82" s="84">
        <v>123.37317939283169</v>
      </c>
      <c r="CK82" s="84">
        <v>71.747415320378693</v>
      </c>
      <c r="CL82" s="83">
        <v>-10.845602529207682</v>
      </c>
      <c r="CM82" s="83">
        <v>-3.8325790089953666</v>
      </c>
      <c r="CN82" s="85">
        <v>-14.262515252269564</v>
      </c>
      <c r="CO82" s="82">
        <v>286316</v>
      </c>
      <c r="CP82" s="82">
        <v>196534.1660577881</v>
      </c>
      <c r="CQ82" s="82">
        <v>29438690.62540134</v>
      </c>
      <c r="CR82" s="83">
        <v>68.642397231655977</v>
      </c>
      <c r="CS82" s="84">
        <v>149.7891751643086</v>
      </c>
      <c r="CT82" s="84">
        <v>102.81888062630568</v>
      </c>
      <c r="CU82" s="83">
        <v>-4.9565153705359544</v>
      </c>
      <c r="CV82" s="83">
        <v>-0.75833763798464737</v>
      </c>
      <c r="CW82" s="85">
        <v>-5.6772658869333332</v>
      </c>
      <c r="CX82" s="82">
        <v>277080</v>
      </c>
      <c r="CY82" s="82">
        <v>193801.09531717037</v>
      </c>
      <c r="CZ82" s="82">
        <v>33703640.540946163</v>
      </c>
      <c r="DA82" s="83">
        <v>69.944093878002874</v>
      </c>
      <c r="DB82" s="84">
        <v>173.9084110220717</v>
      </c>
      <c r="DC82" s="84">
        <v>121.63866226702095</v>
      </c>
      <c r="DD82" s="83">
        <v>-7.968155997232989</v>
      </c>
      <c r="DE82" s="83">
        <v>2.6563340075799289</v>
      </c>
      <c r="DF82" s="85">
        <v>-5.5234828271845799</v>
      </c>
      <c r="DG82" s="82">
        <v>851644</v>
      </c>
      <c r="DH82" s="82">
        <v>652675.50011463277</v>
      </c>
      <c r="DI82" s="82">
        <v>110484538.39163113</v>
      </c>
      <c r="DJ82" s="83">
        <v>76.637127733493429</v>
      </c>
      <c r="DK82" s="84">
        <v>169.27943269239637</v>
      </c>
      <c r="DL82" s="84">
        <v>129.73089505900484</v>
      </c>
      <c r="DM82" s="83">
        <v>3.1665503740745047</v>
      </c>
      <c r="DN82" s="83">
        <v>-4.869442422816749</v>
      </c>
      <c r="DO82" s="83">
        <v>-7.789339439724718</v>
      </c>
      <c r="DP82" s="83">
        <v>-3.4770336343517321</v>
      </c>
      <c r="DQ82" s="85">
        <v>-10.995535121863396</v>
      </c>
      <c r="DR82" s="82">
        <v>852252</v>
      </c>
      <c r="DS82" s="82">
        <v>453389.90386687178</v>
      </c>
      <c r="DT82" s="82">
        <v>55952425.422878742</v>
      </c>
      <c r="DU82" s="83">
        <v>53.199042521093737</v>
      </c>
      <c r="DV82" s="84">
        <v>123.40906788102623</v>
      </c>
      <c r="DW82" s="84">
        <v>65.652442496912585</v>
      </c>
      <c r="DX82" s="83">
        <v>3.5090361445783134</v>
      </c>
      <c r="DY82" s="83">
        <v>-17.972276324318337</v>
      </c>
      <c r="DZ82" s="83">
        <v>-20.753079411243089</v>
      </c>
      <c r="EA82" s="83">
        <v>-1.0237589099986888</v>
      </c>
      <c r="EB82" s="85">
        <v>-21.564376821670074</v>
      </c>
      <c r="EC82" s="82">
        <v>829800</v>
      </c>
      <c r="ED82" s="82">
        <v>372845.71333665506</v>
      </c>
      <c r="EE82" s="82">
        <v>42917090.261365749</v>
      </c>
      <c r="EF82" s="83">
        <v>44.931997268818392</v>
      </c>
      <c r="EG82" s="84">
        <v>115.10683568625196</v>
      </c>
      <c r="EH82" s="84">
        <v>51.719800266770008</v>
      </c>
      <c r="EI82" s="83">
        <v>4.6656828243841524</v>
      </c>
      <c r="EJ82" s="83">
        <v>-22.427852725855921</v>
      </c>
      <c r="EK82" s="83">
        <v>-25.885786839703339</v>
      </c>
      <c r="EL82" s="83">
        <v>-2.554583153889721</v>
      </c>
      <c r="EM82" s="85">
        <v>-27.779096043734199</v>
      </c>
      <c r="EN82" s="82">
        <v>840446</v>
      </c>
      <c r="EO82" s="82">
        <v>551453.1113998713</v>
      </c>
      <c r="EP82" s="82">
        <v>83019952.580858424</v>
      </c>
      <c r="EQ82" s="83">
        <v>65.614341837532848</v>
      </c>
      <c r="ER82" s="84">
        <v>150.54761840061275</v>
      </c>
      <c r="ES82" s="84">
        <v>98.780828965642556</v>
      </c>
      <c r="ET82" s="83">
        <v>1.7310520550266599</v>
      </c>
      <c r="EU82" s="83">
        <v>-6.2141785961906741</v>
      </c>
      <c r="EV82" s="83">
        <v>-7.8100348818959748</v>
      </c>
      <c r="EW82" s="83">
        <v>-5.6572340581449561E-2</v>
      </c>
      <c r="EX82" s="85">
        <v>-7.8621889029445082</v>
      </c>
      <c r="EY82" s="82">
        <v>3374142</v>
      </c>
      <c r="EZ82" s="82">
        <v>2030364.228718031</v>
      </c>
      <c r="FA82" s="82">
        <v>292374006.65673405</v>
      </c>
      <c r="FB82" s="83">
        <v>60.174237738602315</v>
      </c>
      <c r="FC82" s="84">
        <v>144.00076721275698</v>
      </c>
      <c r="FD82" s="84">
        <v>86.651364008015676</v>
      </c>
      <c r="FE82" s="83">
        <v>3.253637976889173</v>
      </c>
      <c r="FF82" s="83">
        <v>-12.008211293458778</v>
      </c>
      <c r="FG82" s="83">
        <v>-14.780931276982169</v>
      </c>
      <c r="FH82" s="83">
        <v>-0.69136518850987305</v>
      </c>
      <c r="FI82" s="85">
        <v>-15.370106252105421</v>
      </c>
      <c r="FK82" s="86">
        <v>101</v>
      </c>
      <c r="FL82" s="87">
        <v>43</v>
      </c>
      <c r="FM82" s="82">
        <v>9236</v>
      </c>
      <c r="FN82" s="87">
        <v>6022</v>
      </c>
    </row>
    <row r="83" spans="2:170" x14ac:dyDescent="0.2">
      <c r="B83" s="68" t="s">
        <v>100</v>
      </c>
      <c r="K83" s="69"/>
      <c r="T83" s="69"/>
      <c r="AC83" s="69"/>
      <c r="AL83" s="69"/>
      <c r="AU83" s="69"/>
      <c r="BD83" s="69"/>
      <c r="BM83" s="69"/>
      <c r="BV83" s="69"/>
      <c r="CE83" s="69"/>
      <c r="CN83" s="69"/>
      <c r="CW83" s="69"/>
      <c r="DF83" s="69"/>
      <c r="DQ83" s="69"/>
      <c r="EB83" s="69"/>
      <c r="EM83" s="69"/>
      <c r="EX83" s="69"/>
      <c r="FI83" s="69"/>
      <c r="FK83" s="70"/>
      <c r="FL83" s="71"/>
      <c r="FN83" s="71"/>
    </row>
    <row r="84" spans="2:170" x14ac:dyDescent="0.2">
      <c r="B84" s="72" t="s">
        <v>86</v>
      </c>
      <c r="K84" s="69"/>
      <c r="T84" s="69"/>
      <c r="AC84" s="69"/>
      <c r="AL84" s="69"/>
      <c r="AU84" s="69"/>
      <c r="BD84" s="69"/>
      <c r="BM84" s="69"/>
      <c r="BV84" s="69"/>
      <c r="CE84" s="69"/>
      <c r="CN84" s="69"/>
      <c r="CW84" s="69"/>
      <c r="DF84" s="69"/>
      <c r="DQ84" s="69"/>
      <c r="EB84" s="69"/>
      <c r="EM84" s="69"/>
      <c r="EX84" s="69"/>
      <c r="FI84" s="69"/>
      <c r="FK84" s="70"/>
      <c r="FL84" s="71"/>
      <c r="FN84" s="71"/>
    </row>
    <row r="85" spans="2:170" x14ac:dyDescent="0.2">
      <c r="B85" s="73" t="s">
        <v>61</v>
      </c>
      <c r="C85" s="46">
        <v>299057</v>
      </c>
      <c r="D85" s="46">
        <v>230467.27094972067</v>
      </c>
      <c r="E85" s="46">
        <v>64631625.465704553</v>
      </c>
      <c r="F85" s="49">
        <v>77.06466357574665</v>
      </c>
      <c r="G85" s="50">
        <v>280.43732717173867</v>
      </c>
      <c r="H85" s="50">
        <v>216.11808272571636</v>
      </c>
      <c r="I85" s="49">
        <v>-8.4671080138214343</v>
      </c>
      <c r="J85" s="49">
        <v>9.0925433085350225</v>
      </c>
      <c r="K85" s="69">
        <v>-0.144440168423564</v>
      </c>
      <c r="L85" s="46">
        <v>299150</v>
      </c>
      <c r="M85" s="46">
        <v>237140.88082243939</v>
      </c>
      <c r="N85" s="46">
        <v>64251175.807066768</v>
      </c>
      <c r="O85" s="49">
        <v>79.271563036082028</v>
      </c>
      <c r="P85" s="50">
        <v>270.94095115205045</v>
      </c>
      <c r="Q85" s="50">
        <v>214.77912688305787</v>
      </c>
      <c r="R85" s="49">
        <v>-4.7101735673123679</v>
      </c>
      <c r="S85" s="49">
        <v>7.7991702744479703</v>
      </c>
      <c r="T85" s="69">
        <v>2.7216422503988702</v>
      </c>
      <c r="U85" s="46">
        <v>299070</v>
      </c>
      <c r="V85" s="46">
        <v>221211.35606245426</v>
      </c>
      <c r="W85" s="46">
        <v>61139703.955500565</v>
      </c>
      <c r="X85" s="49">
        <v>73.96641457266</v>
      </c>
      <c r="Y85" s="50">
        <v>276.38591907659156</v>
      </c>
      <c r="Z85" s="50">
        <v>204.43275472464831</v>
      </c>
      <c r="AA85" s="49">
        <v>-10.104493298116061</v>
      </c>
      <c r="AB85" s="49">
        <v>3.4071753547547456</v>
      </c>
      <c r="AC85" s="69">
        <v>-7.0415957487375715</v>
      </c>
      <c r="AD85" s="46">
        <v>309287</v>
      </c>
      <c r="AE85" s="46">
        <v>238515.54734016594</v>
      </c>
      <c r="AF85" s="46">
        <v>66149764.704567216</v>
      </c>
      <c r="AG85" s="49">
        <v>77.117870243549177</v>
      </c>
      <c r="AH85" s="50">
        <v>277.33942479743592</v>
      </c>
      <c r="AI85" s="50">
        <v>213.87825774949226</v>
      </c>
      <c r="AJ85" s="49">
        <v>-7.4958103271213368</v>
      </c>
      <c r="AK85" s="49">
        <v>4.543736878481516</v>
      </c>
      <c r="AL85" s="69">
        <v>-3.2926633468142583</v>
      </c>
      <c r="AM85" s="46">
        <v>308610</v>
      </c>
      <c r="AN85" s="46">
        <v>229468.37441369606</v>
      </c>
      <c r="AO85" s="46">
        <v>60916384.916369423</v>
      </c>
      <c r="AP85" s="49">
        <v>74.355456535334582</v>
      </c>
      <c r="AQ85" s="50">
        <v>265.467453072843</v>
      </c>
      <c r="AR85" s="50">
        <v>197.38953668503751</v>
      </c>
      <c r="AS85" s="49">
        <v>-7.9874178213189158</v>
      </c>
      <c r="AT85" s="49">
        <v>6.5677594832693922</v>
      </c>
      <c r="AU85" s="69">
        <v>-1.944252729477546</v>
      </c>
      <c r="AV85" s="46">
        <v>318897</v>
      </c>
      <c r="AW85" s="46">
        <v>217900.32446060039</v>
      </c>
      <c r="AX85" s="46">
        <v>67233479.199313775</v>
      </c>
      <c r="AY85" s="49">
        <v>68.329374205652726</v>
      </c>
      <c r="AZ85" s="50">
        <v>308.55153321017929</v>
      </c>
      <c r="BA85" s="50">
        <v>210.83133174446223</v>
      </c>
      <c r="BB85" s="49">
        <v>-11.033964034236785</v>
      </c>
      <c r="BC85" s="49">
        <v>6.2301375110219395</v>
      </c>
      <c r="BD85" s="69">
        <v>-5.4912576554645005</v>
      </c>
      <c r="BE85" s="46">
        <v>317688</v>
      </c>
      <c r="BF85" s="46">
        <v>227040.78044080452</v>
      </c>
      <c r="BG85" s="46">
        <v>69054729.22901313</v>
      </c>
      <c r="BH85" s="49">
        <v>71.466590000505064</v>
      </c>
      <c r="BI85" s="50">
        <v>304.15121501494974</v>
      </c>
      <c r="BJ85" s="50">
        <v>217.36650181628872</v>
      </c>
      <c r="BK85" s="49">
        <v>-7.3595692352539333</v>
      </c>
      <c r="BL85" s="49">
        <v>2.7009883512942028</v>
      </c>
      <c r="BM85" s="69">
        <v>-4.8573619917093707</v>
      </c>
      <c r="BN85" s="46">
        <v>286944</v>
      </c>
      <c r="BO85" s="46">
        <v>200300.8134212103</v>
      </c>
      <c r="BP85" s="46">
        <v>49908534.282144517</v>
      </c>
      <c r="BQ85" s="49">
        <v>69.80484464606694</v>
      </c>
      <c r="BR85" s="50">
        <v>249.16790615918481</v>
      </c>
      <c r="BS85" s="50">
        <v>173.9312698022768</v>
      </c>
      <c r="BT85" s="49">
        <v>-7.2769425885536521</v>
      </c>
      <c r="BU85" s="49">
        <v>0.64284522094578489</v>
      </c>
      <c r="BV85" s="69">
        <v>-6.6808768452693528</v>
      </c>
      <c r="BW85" s="46">
        <v>317688</v>
      </c>
      <c r="BX85" s="46">
        <v>221823.59436348308</v>
      </c>
      <c r="BY85" s="46">
        <v>54307745.29399579</v>
      </c>
      <c r="BZ85" s="49">
        <v>69.824354197666608</v>
      </c>
      <c r="CA85" s="50">
        <v>244.82402536948527</v>
      </c>
      <c r="CB85" s="50">
        <v>170.94679463497454</v>
      </c>
      <c r="CC85" s="49">
        <v>-1.6886037383057103E-2</v>
      </c>
      <c r="CD85" s="49">
        <v>-1.3790415274963557</v>
      </c>
      <c r="CE85" s="69">
        <v>-1.395694699411552</v>
      </c>
      <c r="CF85" s="46">
        <v>316950</v>
      </c>
      <c r="CG85" s="46">
        <v>223786.48181276087</v>
      </c>
      <c r="CH85" s="46">
        <v>60210900.626661338</v>
      </c>
      <c r="CI85" s="49">
        <v>70.606241303915724</v>
      </c>
      <c r="CJ85" s="50">
        <v>269.05512852665953</v>
      </c>
      <c r="CK85" s="50">
        <v>189.96971328809383</v>
      </c>
      <c r="CL85" s="49">
        <v>-2.7036120800671526</v>
      </c>
      <c r="CM85" s="49">
        <v>-11.123422305767898</v>
      </c>
      <c r="CN85" s="69">
        <v>-13.526300196659426</v>
      </c>
      <c r="CO85" s="46">
        <v>327453</v>
      </c>
      <c r="CP85" s="46">
        <v>228389.1210783729</v>
      </c>
      <c r="CQ85" s="46">
        <v>55817870.252705991</v>
      </c>
      <c r="CR85" s="49">
        <v>69.747145721179194</v>
      </c>
      <c r="CS85" s="50">
        <v>244.39811313758591</v>
      </c>
      <c r="CT85" s="50">
        <v>170.46070810988442</v>
      </c>
      <c r="CU85" s="49">
        <v>-3.4526124543927703</v>
      </c>
      <c r="CV85" s="49">
        <v>1.4089806763728778</v>
      </c>
      <c r="CW85" s="69">
        <v>-2.0922784203323297</v>
      </c>
      <c r="CX85" s="46">
        <v>316890</v>
      </c>
      <c r="CY85" s="46">
        <v>213535.14512785073</v>
      </c>
      <c r="CZ85" s="46">
        <v>51029075.797381774</v>
      </c>
      <c r="DA85" s="49">
        <v>67.384627198034252</v>
      </c>
      <c r="DB85" s="50">
        <v>238.97272632488173</v>
      </c>
      <c r="DC85" s="50">
        <v>161.0308807390002</v>
      </c>
      <c r="DD85" s="49">
        <v>-4.8217527898268324</v>
      </c>
      <c r="DE85" s="49">
        <v>-3.588285949638335</v>
      </c>
      <c r="DF85" s="69">
        <v>-8.2370204615815155</v>
      </c>
      <c r="DG85" s="46">
        <v>897277</v>
      </c>
      <c r="DH85" s="46">
        <v>688819.50783461437</v>
      </c>
      <c r="DI85" s="46">
        <v>190022505.22827187</v>
      </c>
      <c r="DJ85" s="49">
        <v>76.76776601145626</v>
      </c>
      <c r="DK85" s="50">
        <v>275.86690427167218</v>
      </c>
      <c r="DL85" s="50">
        <v>211.7768595743253</v>
      </c>
      <c r="DM85" s="49">
        <v>7.9192094622062603</v>
      </c>
      <c r="DN85" s="49">
        <v>-0.46171575201972664</v>
      </c>
      <c r="DO85" s="49">
        <v>-7.7659253213497834</v>
      </c>
      <c r="DP85" s="49">
        <v>6.747670534242741</v>
      </c>
      <c r="DQ85" s="69">
        <v>-1.5422738417270572</v>
      </c>
      <c r="DR85" s="46">
        <v>936794</v>
      </c>
      <c r="DS85" s="46">
        <v>685884.24621446233</v>
      </c>
      <c r="DT85" s="46">
        <v>194299628.82025042</v>
      </c>
      <c r="DU85" s="49">
        <v>73.216122884482857</v>
      </c>
      <c r="DV85" s="50">
        <v>283.28341100211941</v>
      </c>
      <c r="DW85" s="50">
        <v>207.4091303106664</v>
      </c>
      <c r="DX85" s="49">
        <v>10.801172834614471</v>
      </c>
      <c r="DY85" s="49">
        <v>1.0040142652858632</v>
      </c>
      <c r="DZ85" s="49">
        <v>-8.8421072798138809</v>
      </c>
      <c r="EA85" s="49">
        <v>5.6652460934462887</v>
      </c>
      <c r="EB85" s="69">
        <v>-3.6777883236155788</v>
      </c>
      <c r="EC85" s="46">
        <v>922320</v>
      </c>
      <c r="ED85" s="46">
        <v>649165.18822549796</v>
      </c>
      <c r="EE85" s="46">
        <v>173271008.80515343</v>
      </c>
      <c r="EF85" s="49">
        <v>70.383943558146626</v>
      </c>
      <c r="EG85" s="50">
        <v>266.91358678488621</v>
      </c>
      <c r="EH85" s="50">
        <v>187.864308271699</v>
      </c>
      <c r="EI85" s="49">
        <v>10.889889196675901</v>
      </c>
      <c r="EJ85" s="49">
        <v>5.4149654171142849</v>
      </c>
      <c r="EK85" s="49">
        <v>-4.9372614755266024</v>
      </c>
      <c r="EL85" s="49">
        <v>0.64865232795621663</v>
      </c>
      <c r="EM85" s="69">
        <v>-4.3206348090686744</v>
      </c>
      <c r="EN85" s="46">
        <v>961293</v>
      </c>
      <c r="EO85" s="46">
        <v>665710.74801898445</v>
      </c>
      <c r="EP85" s="46">
        <v>167057846.67674911</v>
      </c>
      <c r="EQ85" s="49">
        <v>69.251596341488437</v>
      </c>
      <c r="ER85" s="50">
        <v>250.94659681232156</v>
      </c>
      <c r="ES85" s="50">
        <v>173.78452425717143</v>
      </c>
      <c r="ET85" s="49">
        <v>13.022156642583786</v>
      </c>
      <c r="EU85" s="49">
        <v>8.9117105271244768</v>
      </c>
      <c r="EV85" s="49">
        <v>-3.636849833310118</v>
      </c>
      <c r="EW85" s="49">
        <v>-4.8217788847565384</v>
      </c>
      <c r="EX85" s="69">
        <v>-8.2832678607338064</v>
      </c>
      <c r="EY85" s="46">
        <v>3717684</v>
      </c>
      <c r="EZ85" s="46">
        <v>2689579.6902935593</v>
      </c>
      <c r="FA85" s="46">
        <v>724650989.53042483</v>
      </c>
      <c r="FB85" s="49">
        <v>72.345570260774153</v>
      </c>
      <c r="FC85" s="50">
        <v>269.4290829699608</v>
      </c>
      <c r="FD85" s="50">
        <v>194.92000652299251</v>
      </c>
      <c r="FE85" s="49">
        <v>10.672168793273132</v>
      </c>
      <c r="FF85" s="49">
        <v>3.5194810855135095</v>
      </c>
      <c r="FG85" s="49">
        <v>-6.4629507000267417</v>
      </c>
      <c r="FH85" s="49">
        <v>2.1379901430635067</v>
      </c>
      <c r="FI85" s="69">
        <v>-4.4631378058808604</v>
      </c>
      <c r="FK85" s="70">
        <v>94</v>
      </c>
      <c r="FL85" s="71">
        <v>57</v>
      </c>
      <c r="FM85" s="46">
        <v>10563</v>
      </c>
      <c r="FN85" s="71">
        <v>8682</v>
      </c>
    </row>
    <row r="86" spans="2:170" x14ac:dyDescent="0.2">
      <c r="B86" s="73" t="s">
        <v>62</v>
      </c>
      <c r="K86" s="69"/>
      <c r="T86" s="69"/>
      <c r="AC86" s="69"/>
      <c r="AL86" s="69"/>
      <c r="AU86" s="69"/>
      <c r="BD86" s="69"/>
      <c r="BM86" s="69"/>
      <c r="BV86" s="69"/>
      <c r="CE86" s="69"/>
      <c r="CN86" s="69"/>
      <c r="CW86" s="69"/>
      <c r="DF86" s="69"/>
      <c r="DQ86" s="69"/>
      <c r="EB86" s="69"/>
      <c r="EM86" s="69"/>
      <c r="EX86" s="69"/>
      <c r="FI86" s="69"/>
      <c r="FK86" s="70">
        <v>13</v>
      </c>
      <c r="FL86" s="71">
        <v>3</v>
      </c>
      <c r="FM86" s="46">
        <v>300</v>
      </c>
      <c r="FN86" s="71">
        <v>48</v>
      </c>
    </row>
    <row r="87" spans="2:170" x14ac:dyDescent="0.2">
      <c r="B87" s="73" t="s">
        <v>63</v>
      </c>
      <c r="C87" s="46">
        <v>219511</v>
      </c>
      <c r="D87" s="46">
        <v>167576.14968152865</v>
      </c>
      <c r="E87" s="46">
        <v>37315057.598398454</v>
      </c>
      <c r="F87" s="49">
        <v>76.340661598520654</v>
      </c>
      <c r="G87" s="50">
        <v>222.67522955572215</v>
      </c>
      <c r="H87" s="50">
        <v>169.99174345886289</v>
      </c>
      <c r="I87" s="49">
        <v>-4.0377523509020969</v>
      </c>
      <c r="J87" s="49">
        <v>2.7359471128794688</v>
      </c>
      <c r="K87" s="69">
        <v>-1.4122760068923572</v>
      </c>
      <c r="L87" s="46">
        <v>218767</v>
      </c>
      <c r="M87" s="46">
        <v>166339.615189289</v>
      </c>
      <c r="N87" s="46">
        <v>35240971.078234129</v>
      </c>
      <c r="O87" s="49">
        <v>76.035057933458432</v>
      </c>
      <c r="P87" s="50">
        <v>211.86156429501813</v>
      </c>
      <c r="Q87" s="50">
        <v>161.08906315044831</v>
      </c>
      <c r="R87" s="49">
        <v>5.2960413210807404E-2</v>
      </c>
      <c r="S87" s="49">
        <v>5.8222452408516734</v>
      </c>
      <c r="T87" s="69">
        <v>5.8782891392001826</v>
      </c>
      <c r="U87" s="46">
        <v>211710</v>
      </c>
      <c r="V87" s="46">
        <v>152980.79210464846</v>
      </c>
      <c r="W87" s="46">
        <v>35013997.53968548</v>
      </c>
      <c r="X87" s="49">
        <v>72.259596667445294</v>
      </c>
      <c r="Y87" s="50">
        <v>228.87839092723297</v>
      </c>
      <c r="Z87" s="50">
        <v>165.38660214295726</v>
      </c>
      <c r="AA87" s="49">
        <v>-3.6224456730324444</v>
      </c>
      <c r="AB87" s="49">
        <v>1.680772476912908</v>
      </c>
      <c r="AC87" s="69">
        <v>-2.0025582659829881</v>
      </c>
      <c r="AD87" s="46">
        <v>211947</v>
      </c>
      <c r="AE87" s="46">
        <v>158100.61743164063</v>
      </c>
      <c r="AF87" s="46">
        <v>36911869.585297033</v>
      </c>
      <c r="AG87" s="49">
        <v>74.594411542338705</v>
      </c>
      <c r="AH87" s="50">
        <v>233.47074910227312</v>
      </c>
      <c r="AI87" s="50">
        <v>174.15613141633068</v>
      </c>
      <c r="AJ87" s="49">
        <v>3.210310785858427</v>
      </c>
      <c r="AK87" s="49">
        <v>2.1925888649987653</v>
      </c>
      <c r="AL87" s="69">
        <v>5.4732885676797789</v>
      </c>
      <c r="AM87" s="46">
        <v>205110</v>
      </c>
      <c r="AN87" s="46">
        <v>149884.86694335938</v>
      </c>
      <c r="AO87" s="46">
        <v>32160770.112027701</v>
      </c>
      <c r="AP87" s="49">
        <v>73.075358072916671</v>
      </c>
      <c r="AQ87" s="50">
        <v>214.56982794788129</v>
      </c>
      <c r="AR87" s="50">
        <v>156.79767008935548</v>
      </c>
      <c r="AS87" s="49">
        <v>6.9289520632965678</v>
      </c>
      <c r="AT87" s="49">
        <v>1.4482467095015497</v>
      </c>
      <c r="AU87" s="69">
        <v>8.4775470930577494</v>
      </c>
      <c r="AV87" s="46">
        <v>210862</v>
      </c>
      <c r="AW87" s="46">
        <v>156501.89292828686</v>
      </c>
      <c r="AX87" s="46">
        <v>41210823.408944748</v>
      </c>
      <c r="AY87" s="49">
        <v>74.220055262819685</v>
      </c>
      <c r="AZ87" s="50">
        <v>263.32476008982587</v>
      </c>
      <c r="BA87" s="50">
        <v>195.43978245935611</v>
      </c>
      <c r="BB87" s="49">
        <v>5.7153664000194082</v>
      </c>
      <c r="BC87" s="49">
        <v>-1.562269480322223</v>
      </c>
      <c r="BD87" s="69">
        <v>4.0638074947410914</v>
      </c>
      <c r="BE87" s="46">
        <v>207576</v>
      </c>
      <c r="BF87" s="46">
        <v>159900.82250639386</v>
      </c>
      <c r="BG87" s="46">
        <v>44799781.084554471</v>
      </c>
      <c r="BH87" s="49">
        <v>77.032423067403684</v>
      </c>
      <c r="BI87" s="50">
        <v>280.17229919353974</v>
      </c>
      <c r="BJ87" s="50">
        <v>215.82351083243955</v>
      </c>
      <c r="BK87" s="49">
        <v>4.1819523682771003</v>
      </c>
      <c r="BL87" s="49">
        <v>2.8551460867106724</v>
      </c>
      <c r="BM87" s="69">
        <v>7.156499304378741</v>
      </c>
      <c r="BN87" s="46">
        <v>187460</v>
      </c>
      <c r="BO87" s="46">
        <v>127066.27014581734</v>
      </c>
      <c r="BP87" s="46">
        <v>25570489.856720388</v>
      </c>
      <c r="BQ87" s="49">
        <v>67.783137813836206</v>
      </c>
      <c r="BR87" s="50">
        <v>201.23743167542796</v>
      </c>
      <c r="BS87" s="50">
        <v>136.4050456455798</v>
      </c>
      <c r="BT87" s="49">
        <v>-1.7564020169023389</v>
      </c>
      <c r="BU87" s="49">
        <v>-2.5508017614188923</v>
      </c>
      <c r="BV87" s="69">
        <v>-4.26240144473649</v>
      </c>
      <c r="BW87" s="46">
        <v>207390</v>
      </c>
      <c r="BX87" s="46">
        <v>140764.18032786885</v>
      </c>
      <c r="BY87" s="46">
        <v>27949035.73333678</v>
      </c>
      <c r="BZ87" s="49">
        <v>67.874140666314119</v>
      </c>
      <c r="CA87" s="50">
        <v>198.55218613313204</v>
      </c>
      <c r="CB87" s="50">
        <v>134.7655901120439</v>
      </c>
      <c r="CC87" s="49">
        <v>-1.423821944546878</v>
      </c>
      <c r="CD87" s="49">
        <v>-5.3013664778497569</v>
      </c>
      <c r="CE87" s="69">
        <v>-6.6497064031241582</v>
      </c>
      <c r="CF87" s="46">
        <v>200700</v>
      </c>
      <c r="CG87" s="46">
        <v>144421.06045081967</v>
      </c>
      <c r="CH87" s="46">
        <v>33994398.642075762</v>
      </c>
      <c r="CI87" s="49">
        <v>71.958674863387984</v>
      </c>
      <c r="CJ87" s="50">
        <v>235.38394286788957</v>
      </c>
      <c r="CK87" s="50">
        <v>169.37916612892758</v>
      </c>
      <c r="CL87" s="49">
        <v>-1.4818780754531393</v>
      </c>
      <c r="CM87" s="49">
        <v>-7.825431149583201</v>
      </c>
      <c r="CN87" s="69">
        <v>-9.1913458765209857</v>
      </c>
      <c r="CO87" s="46">
        <v>207390</v>
      </c>
      <c r="CP87" s="46">
        <v>138443.25569222716</v>
      </c>
      <c r="CQ87" s="46">
        <v>27092706.751680512</v>
      </c>
      <c r="CR87" s="49">
        <v>66.755029505871633</v>
      </c>
      <c r="CS87" s="50">
        <v>195.69538881626877</v>
      </c>
      <c r="CT87" s="50">
        <v>130.63651454593042</v>
      </c>
      <c r="CU87" s="49">
        <v>0.9490158092148645</v>
      </c>
      <c r="CV87" s="49">
        <v>9.5238412245711879E-3</v>
      </c>
      <c r="CW87" s="69">
        <v>0.95863003319830142</v>
      </c>
      <c r="CX87" s="46">
        <v>201090</v>
      </c>
      <c r="CY87" s="46">
        <v>138348.72429171039</v>
      </c>
      <c r="CZ87" s="46">
        <v>27036261.876275592</v>
      </c>
      <c r="DA87" s="49">
        <v>68.799405386498776</v>
      </c>
      <c r="DB87" s="50">
        <v>195.42111439545494</v>
      </c>
      <c r="DC87" s="50">
        <v>134.44856470374256</v>
      </c>
      <c r="DD87" s="49">
        <v>2.6209618159960733</v>
      </c>
      <c r="DE87" s="49">
        <v>1.1815611212801429</v>
      </c>
      <c r="DF87" s="69">
        <v>3.8334912030976236</v>
      </c>
      <c r="DG87" s="46">
        <v>649988</v>
      </c>
      <c r="DH87" s="46">
        <v>486896.55697546614</v>
      </c>
      <c r="DI87" s="46">
        <v>107570026.21631806</v>
      </c>
      <c r="DJ87" s="49">
        <v>74.908545538604727</v>
      </c>
      <c r="DK87" s="50">
        <v>220.9299381464682</v>
      </c>
      <c r="DL87" s="50">
        <v>165.49540332485839</v>
      </c>
      <c r="DM87" s="49">
        <v>4.5373253390288468</v>
      </c>
      <c r="DN87" s="49">
        <v>1.8907942210029969</v>
      </c>
      <c r="DO87" s="49">
        <v>-2.5316614036592071</v>
      </c>
      <c r="DP87" s="49">
        <v>3.2711725589213372</v>
      </c>
      <c r="DQ87" s="69">
        <v>0.65669614214082739</v>
      </c>
      <c r="DR87" s="46">
        <v>627919</v>
      </c>
      <c r="DS87" s="46">
        <v>464487.37730328686</v>
      </c>
      <c r="DT87" s="46">
        <v>110283463.10626949</v>
      </c>
      <c r="DU87" s="49">
        <v>73.972499208223809</v>
      </c>
      <c r="DV87" s="50">
        <v>237.43048464858487</v>
      </c>
      <c r="DW87" s="50">
        <v>175.63326337675639</v>
      </c>
      <c r="DX87" s="49">
        <v>0.34165307032332398</v>
      </c>
      <c r="DY87" s="49">
        <v>5.5934023050826971</v>
      </c>
      <c r="DZ87" s="49">
        <v>5.2338675655251006</v>
      </c>
      <c r="EA87" s="49">
        <v>0.50352700146255891</v>
      </c>
      <c r="EB87" s="69">
        <v>5.7637485034008691</v>
      </c>
      <c r="EC87" s="46">
        <v>602426</v>
      </c>
      <c r="ED87" s="46">
        <v>427731.27298008004</v>
      </c>
      <c r="EE87" s="46">
        <v>98319306.674611643</v>
      </c>
      <c r="EF87" s="49">
        <v>71.001462914960513</v>
      </c>
      <c r="EG87" s="50">
        <v>229.86232919001571</v>
      </c>
      <c r="EH87" s="50">
        <v>163.20561641531347</v>
      </c>
      <c r="EI87" s="49">
        <v>-0.25828413241366521</v>
      </c>
      <c r="EJ87" s="49">
        <v>0.23763969624022055</v>
      </c>
      <c r="EK87" s="49">
        <v>0.49720803812143871</v>
      </c>
      <c r="EL87" s="49">
        <v>-0.63176237161973736</v>
      </c>
      <c r="EM87" s="69">
        <v>-0.13769550679181858</v>
      </c>
      <c r="EN87" s="46">
        <v>609180</v>
      </c>
      <c r="EO87" s="46">
        <v>421213.04043475725</v>
      </c>
      <c r="EP87" s="46">
        <v>88123367.270031869</v>
      </c>
      <c r="EQ87" s="49">
        <v>69.144266133943532</v>
      </c>
      <c r="ER87" s="50">
        <v>209.21329306204498</v>
      </c>
      <c r="ES87" s="50">
        <v>144.6589961424076</v>
      </c>
      <c r="ET87" s="49">
        <v>-1.1193424187924867</v>
      </c>
      <c r="EU87" s="49">
        <v>-0.46942791246418869</v>
      </c>
      <c r="EV87" s="49">
        <v>0.65727162644983828</v>
      </c>
      <c r="EW87" s="49">
        <v>-2.9702719050249828</v>
      </c>
      <c r="EX87" s="69">
        <v>-2.3325230330352849</v>
      </c>
      <c r="EY87" s="46">
        <v>2489513</v>
      </c>
      <c r="EZ87" s="46">
        <v>1800328.2476935904</v>
      </c>
      <c r="FA87" s="46">
        <v>404296163.26723105</v>
      </c>
      <c r="FB87" s="49">
        <v>72.316483091013794</v>
      </c>
      <c r="FC87" s="50">
        <v>224.56802740565612</v>
      </c>
      <c r="FD87" s="50">
        <v>162.39969956663455</v>
      </c>
      <c r="FE87" s="49">
        <v>0.88725204336650021</v>
      </c>
      <c r="FF87" s="49">
        <v>1.84804817104452</v>
      </c>
      <c r="FG87" s="49">
        <v>0.95234641465407388</v>
      </c>
      <c r="FH87" s="49">
        <v>0.21531470041365014</v>
      </c>
      <c r="FI87" s="69">
        <v>1.1697116568973367</v>
      </c>
      <c r="FK87" s="70">
        <v>120</v>
      </c>
      <c r="FL87" s="71">
        <v>41</v>
      </c>
      <c r="FM87" s="46">
        <v>6703</v>
      </c>
      <c r="FN87" s="71">
        <v>3812</v>
      </c>
    </row>
    <row r="88" spans="2:170" x14ac:dyDescent="0.2">
      <c r="B88" s="73" t="s">
        <v>64</v>
      </c>
      <c r="K88" s="69"/>
      <c r="T88" s="69"/>
      <c r="AC88" s="69"/>
      <c r="AL88" s="69"/>
      <c r="AU88" s="69"/>
      <c r="BD88" s="69"/>
      <c r="BM88" s="69"/>
      <c r="BV88" s="69"/>
      <c r="CE88" s="69"/>
      <c r="CN88" s="69"/>
      <c r="CW88" s="69"/>
      <c r="DF88" s="69"/>
      <c r="DQ88" s="69"/>
      <c r="EB88" s="69"/>
      <c r="EM88" s="69"/>
      <c r="EX88" s="69"/>
      <c r="FI88" s="69"/>
      <c r="FK88" s="70">
        <v>3</v>
      </c>
      <c r="FL88" s="71">
        <v>2</v>
      </c>
      <c r="FM88" s="46">
        <v>54</v>
      </c>
      <c r="FN88" s="71">
        <v>39</v>
      </c>
    </row>
    <row r="89" spans="2:170" x14ac:dyDescent="0.2">
      <c r="B89" s="74" t="s">
        <v>87</v>
      </c>
      <c r="C89" s="75">
        <v>529542</v>
      </c>
      <c r="D89" s="75">
        <v>406800.55944169441</v>
      </c>
      <c r="E89" s="75">
        <v>105751100.10230801</v>
      </c>
      <c r="F89" s="76">
        <v>76.821207655236861</v>
      </c>
      <c r="G89" s="77">
        <v>259.95809899436733</v>
      </c>
      <c r="H89" s="77">
        <v>199.70295104506914</v>
      </c>
      <c r="I89" s="76">
        <v>-6.9484703172913633</v>
      </c>
      <c r="J89" s="76">
        <v>6.8434536145866325</v>
      </c>
      <c r="K89" s="78">
        <v>-0.58053204579188622</v>
      </c>
      <c r="L89" s="75">
        <v>528891</v>
      </c>
      <c r="M89" s="75">
        <v>413220.70363725332</v>
      </c>
      <c r="N89" s="75">
        <v>103558063.88366421</v>
      </c>
      <c r="O89" s="76">
        <v>78.129653111369507</v>
      </c>
      <c r="P89" s="77">
        <v>250.61199250697001</v>
      </c>
      <c r="Q89" s="77">
        <v>195.80228040118701</v>
      </c>
      <c r="R89" s="76">
        <v>-3.1563941903968433</v>
      </c>
      <c r="S89" s="76">
        <v>6.8432486347730386</v>
      </c>
      <c r="T89" s="78">
        <v>3.4708545420338082</v>
      </c>
      <c r="U89" s="75">
        <v>521400</v>
      </c>
      <c r="V89" s="75">
        <v>382634.64006384677</v>
      </c>
      <c r="W89" s="75">
        <v>99659076.909599036</v>
      </c>
      <c r="X89" s="76">
        <v>73.38600691673318</v>
      </c>
      <c r="Y89" s="77">
        <v>260.4549261221353</v>
      </c>
      <c r="Z89" s="77">
        <v>191.1374700989625</v>
      </c>
      <c r="AA89" s="76">
        <v>-7.8862664031582179</v>
      </c>
      <c r="AB89" s="76">
        <v>2.8830807000265843</v>
      </c>
      <c r="AC89" s="78">
        <v>-5.2305531277537689</v>
      </c>
      <c r="AD89" s="75">
        <v>532208</v>
      </c>
      <c r="AE89" s="75">
        <v>405849.4058170623</v>
      </c>
      <c r="AF89" s="75">
        <v>106777699.67141037</v>
      </c>
      <c r="AG89" s="76">
        <v>76.257667268635998</v>
      </c>
      <c r="AH89" s="77">
        <v>263.09684858708579</v>
      </c>
      <c r="AI89" s="77">
        <v>200.63151938980695</v>
      </c>
      <c r="AJ89" s="76">
        <v>-3.9754237619048536</v>
      </c>
      <c r="AK89" s="76">
        <v>3.8176630184447347</v>
      </c>
      <c r="AL89" s="78">
        <v>-0.30952902624482509</v>
      </c>
      <c r="AM89" s="75">
        <v>524340</v>
      </c>
      <c r="AN89" s="75">
        <v>387271.1119526627</v>
      </c>
      <c r="AO89" s="75">
        <v>96523580.523356706</v>
      </c>
      <c r="AP89" s="76">
        <v>73.85877712031558</v>
      </c>
      <c r="AQ89" s="77">
        <v>249.24033201617956</v>
      </c>
      <c r="AR89" s="77">
        <v>184.08586131776462</v>
      </c>
      <c r="AS89" s="76">
        <v>-3.3247416276752424</v>
      </c>
      <c r="AT89" s="76">
        <v>5.0229287861640906</v>
      </c>
      <c r="AU89" s="78">
        <v>1.5311877542067676</v>
      </c>
      <c r="AV89" s="75">
        <v>540733</v>
      </c>
      <c r="AW89" s="75">
        <v>379484.61762604211</v>
      </c>
      <c r="AX89" s="75">
        <v>111304235.40685527</v>
      </c>
      <c r="AY89" s="76">
        <v>70.179666790457048</v>
      </c>
      <c r="AZ89" s="77">
        <v>293.30368145920079</v>
      </c>
      <c r="BA89" s="77">
        <v>205.83954633221066</v>
      </c>
      <c r="BB89" s="76">
        <v>-5.6919112425677483</v>
      </c>
      <c r="BC89" s="76">
        <v>3.707347573389256</v>
      </c>
      <c r="BD89" s="78">
        <v>-2.1955826025092975</v>
      </c>
      <c r="BE89" s="75">
        <v>536238</v>
      </c>
      <c r="BF89" s="75">
        <v>392689.91414634144</v>
      </c>
      <c r="BG89" s="75">
        <v>116243247.95130439</v>
      </c>
      <c r="BH89" s="76">
        <v>73.230527143981121</v>
      </c>
      <c r="BI89" s="77">
        <v>296.01791073244806</v>
      </c>
      <c r="BJ89" s="77">
        <v>216.77547646997115</v>
      </c>
      <c r="BK89" s="76">
        <v>-3.6012356492709321</v>
      </c>
      <c r="BL89" s="76">
        <v>2.783039610243208</v>
      </c>
      <c r="BM89" s="78">
        <v>-0.91841985360513312</v>
      </c>
      <c r="BN89" s="75">
        <v>484316</v>
      </c>
      <c r="BO89" s="75">
        <v>334372.69256948383</v>
      </c>
      <c r="BP89" s="75">
        <v>78314033.315939024</v>
      </c>
      <c r="BQ89" s="76">
        <v>69.040191232477113</v>
      </c>
      <c r="BR89" s="77">
        <v>234.21180932610125</v>
      </c>
      <c r="BS89" s="77">
        <v>161.70028104778496</v>
      </c>
      <c r="BT89" s="76">
        <v>-5.4305989458389536</v>
      </c>
      <c r="BU89" s="76">
        <v>8.2058380516106394E-2</v>
      </c>
      <c r="BV89" s="78">
        <v>-5.3529968268701271</v>
      </c>
      <c r="BW89" s="75">
        <v>536052</v>
      </c>
      <c r="BX89" s="75">
        <v>370610.57198633481</v>
      </c>
      <c r="BY89" s="75">
        <v>85364904.382614121</v>
      </c>
      <c r="BZ89" s="76">
        <v>69.137056103947899</v>
      </c>
      <c r="CA89" s="77">
        <v>230.33585881020605</v>
      </c>
      <c r="CB89" s="77">
        <v>159.24743193312239</v>
      </c>
      <c r="CC89" s="76">
        <v>-0.39812044609001279</v>
      </c>
      <c r="CD89" s="76">
        <v>-1.955259177821721</v>
      </c>
      <c r="CE89" s="78">
        <v>-2.3455953373507743</v>
      </c>
      <c r="CF89" s="75">
        <v>528270</v>
      </c>
      <c r="CG89" s="75">
        <v>375245.57037815126</v>
      </c>
      <c r="CH89" s="75">
        <v>96911585.663613394</v>
      </c>
      <c r="CI89" s="76">
        <v>71.032913165266109</v>
      </c>
      <c r="CJ89" s="77">
        <v>258.2617712607543</v>
      </c>
      <c r="CK89" s="77">
        <v>183.45085971872979</v>
      </c>
      <c r="CL89" s="76">
        <v>-2.2774320611347512</v>
      </c>
      <c r="CM89" s="76">
        <v>-9.7891431731140894</v>
      </c>
      <c r="CN89" s="78">
        <v>-11.843634149113957</v>
      </c>
      <c r="CO89" s="75">
        <v>545817</v>
      </c>
      <c r="CP89" s="75">
        <v>375101.72833780816</v>
      </c>
      <c r="CQ89" s="75">
        <v>86169848.42784968</v>
      </c>
      <c r="CR89" s="76">
        <v>68.722983772547977</v>
      </c>
      <c r="CS89" s="77">
        <v>229.72394398099669</v>
      </c>
      <c r="CT89" s="77">
        <v>157.87314874371754</v>
      </c>
      <c r="CU89" s="76">
        <v>-1.7390240268991919</v>
      </c>
      <c r="CV89" s="76">
        <v>1.700295018020183</v>
      </c>
      <c r="CW89" s="78">
        <v>-6.829754777054986E-2</v>
      </c>
      <c r="CX89" s="75">
        <v>528600</v>
      </c>
      <c r="CY89" s="75">
        <v>358251.39178125747</v>
      </c>
      <c r="CZ89" s="75">
        <v>80818882.519003689</v>
      </c>
      <c r="DA89" s="76">
        <v>67.773626897702883</v>
      </c>
      <c r="DB89" s="77">
        <v>225.5926546919053</v>
      </c>
      <c r="DC89" s="77">
        <v>152.89232409951512</v>
      </c>
      <c r="DD89" s="76">
        <v>-2.4546881283421591</v>
      </c>
      <c r="DE89" s="76">
        <v>-1.7240540087553613</v>
      </c>
      <c r="DF89" s="78">
        <v>-4.1364219880183954</v>
      </c>
      <c r="DG89" s="75">
        <v>1579833</v>
      </c>
      <c r="DH89" s="75">
        <v>1202655.9031427945</v>
      </c>
      <c r="DI89" s="75">
        <v>308968240.89557123</v>
      </c>
      <c r="DJ89" s="76">
        <v>76.12550840138131</v>
      </c>
      <c r="DK89" s="77">
        <v>256.90493855156063</v>
      </c>
      <c r="DL89" s="77">
        <v>195.57019058063179</v>
      </c>
      <c r="DM89" s="76">
        <v>6.3698723291943447</v>
      </c>
      <c r="DN89" s="76">
        <v>-6.1615496301160311E-3</v>
      </c>
      <c r="DO89" s="76">
        <v>-5.9942103334409005</v>
      </c>
      <c r="DP89" s="76">
        <v>5.4852581961747875</v>
      </c>
      <c r="DQ89" s="78">
        <v>-0.83775005087713639</v>
      </c>
      <c r="DR89" s="75">
        <v>1597281</v>
      </c>
      <c r="DS89" s="75">
        <v>1172605.1353957672</v>
      </c>
      <c r="DT89" s="75">
        <v>314605515.60162234</v>
      </c>
      <c r="DU89" s="76">
        <v>73.41257645935606</v>
      </c>
      <c r="DV89" s="77">
        <v>268.29621166160041</v>
      </c>
      <c r="DW89" s="77">
        <v>196.96316152362817</v>
      </c>
      <c r="DX89" s="76">
        <v>6.2537667884012853</v>
      </c>
      <c r="DY89" s="76">
        <v>1.6415755582421876</v>
      </c>
      <c r="DZ89" s="76">
        <v>-4.3407319755016598</v>
      </c>
      <c r="EA89" s="76">
        <v>4.0676028562145747</v>
      </c>
      <c r="EB89" s="78">
        <v>-0.44969285710321033</v>
      </c>
      <c r="EC89" s="75">
        <v>1556606</v>
      </c>
      <c r="ED89" s="75">
        <v>1097673.17870216</v>
      </c>
      <c r="EE89" s="75">
        <v>279922185.64985752</v>
      </c>
      <c r="EF89" s="76">
        <v>70.517085164913922</v>
      </c>
      <c r="EG89" s="77">
        <v>255.01414362772812</v>
      </c>
      <c r="EH89" s="77">
        <v>179.82854084454095</v>
      </c>
      <c r="EI89" s="76">
        <v>6.1044954159708258</v>
      </c>
      <c r="EJ89" s="76">
        <v>2.8004994036382036</v>
      </c>
      <c r="EK89" s="76">
        <v>-3.1139076618569974</v>
      </c>
      <c r="EL89" s="76">
        <v>0.51575079995121687</v>
      </c>
      <c r="EM89" s="78">
        <v>-2.6142168655815503</v>
      </c>
      <c r="EN89" s="75">
        <v>1602687</v>
      </c>
      <c r="EO89" s="75">
        <v>1108598.6904972168</v>
      </c>
      <c r="EP89" s="75">
        <v>263900316.61046675</v>
      </c>
      <c r="EQ89" s="76">
        <v>69.171253681923972</v>
      </c>
      <c r="ER89" s="77">
        <v>238.04855523697668</v>
      </c>
      <c r="ES89" s="77">
        <v>164.66117002912407</v>
      </c>
      <c r="ET89" s="76">
        <v>6.9424046388571012</v>
      </c>
      <c r="EU89" s="76">
        <v>4.652027896051254</v>
      </c>
      <c r="EV89" s="76">
        <v>-2.141691829859647</v>
      </c>
      <c r="EW89" s="76">
        <v>-3.7820483812674199</v>
      </c>
      <c r="EX89" s="78">
        <v>-5.8427403899441241</v>
      </c>
      <c r="EY89" s="75">
        <v>6336407</v>
      </c>
      <c r="EZ89" s="75">
        <v>4581532.9077379387</v>
      </c>
      <c r="FA89" s="75">
        <v>1167396258.7575178</v>
      </c>
      <c r="FB89" s="76">
        <v>72.304902569199527</v>
      </c>
      <c r="FC89" s="77">
        <v>254.80473070178203</v>
      </c>
      <c r="FD89" s="77">
        <v>184.23631227563473</v>
      </c>
      <c r="FE89" s="76">
        <v>6.4192767749640547</v>
      </c>
      <c r="FF89" s="76">
        <v>2.186845594580666</v>
      </c>
      <c r="FG89" s="76">
        <v>-3.9771283066820282</v>
      </c>
      <c r="FH89" s="76">
        <v>1.6991068747474278</v>
      </c>
      <c r="FI89" s="78">
        <v>-2.3455970924109608</v>
      </c>
      <c r="FK89" s="79">
        <v>230</v>
      </c>
      <c r="FL89" s="80">
        <v>103</v>
      </c>
      <c r="FM89" s="75">
        <v>17620</v>
      </c>
      <c r="FN89" s="80">
        <v>12581</v>
      </c>
    </row>
    <row r="90" spans="2:170" x14ac:dyDescent="0.2">
      <c r="B90" s="72" t="s">
        <v>88</v>
      </c>
      <c r="K90" s="69"/>
      <c r="T90" s="69"/>
      <c r="AC90" s="69"/>
      <c r="AL90" s="69"/>
      <c r="AU90" s="69"/>
      <c r="BD90" s="69"/>
      <c r="BM90" s="69"/>
      <c r="BV90" s="69"/>
      <c r="CE90" s="69"/>
      <c r="CN90" s="69"/>
      <c r="CW90" s="69"/>
      <c r="DF90" s="69"/>
      <c r="DQ90" s="69"/>
      <c r="EB90" s="69"/>
      <c r="EM90" s="69"/>
      <c r="EX90" s="69"/>
      <c r="FI90" s="69"/>
      <c r="FK90" s="70"/>
      <c r="FL90" s="71"/>
      <c r="FN90" s="71"/>
    </row>
    <row r="91" spans="2:170" x14ac:dyDescent="0.2">
      <c r="B91" s="73" t="s">
        <v>61</v>
      </c>
      <c r="C91" s="46">
        <v>487537</v>
      </c>
      <c r="D91" s="46">
        <v>385474.93536667794</v>
      </c>
      <c r="E91" s="46">
        <v>60368532.553401068</v>
      </c>
      <c r="F91" s="49">
        <v>79.065780723653376</v>
      </c>
      <c r="G91" s="50">
        <v>156.60819164798951</v>
      </c>
      <c r="H91" s="50">
        <v>123.82348940367821</v>
      </c>
      <c r="I91" s="49">
        <v>-0.95300672075571669</v>
      </c>
      <c r="J91" s="49">
        <v>0.35789808538203161</v>
      </c>
      <c r="K91" s="69">
        <v>-0.59851942818083181</v>
      </c>
      <c r="L91" s="46">
        <v>485956</v>
      </c>
      <c r="M91" s="46">
        <v>377648.97129427566</v>
      </c>
      <c r="N91" s="46">
        <v>57911817.993553981</v>
      </c>
      <c r="O91" s="49">
        <v>77.712585356344121</v>
      </c>
      <c r="P91" s="50">
        <v>153.34827417927036</v>
      </c>
      <c r="Q91" s="50">
        <v>119.17090846404609</v>
      </c>
      <c r="R91" s="49">
        <v>1.2825775783497086</v>
      </c>
      <c r="S91" s="49">
        <v>3.1383451848119051</v>
      </c>
      <c r="T91" s="69">
        <v>4.4611744748332285</v>
      </c>
      <c r="U91" s="46">
        <v>470280</v>
      </c>
      <c r="V91" s="46">
        <v>354621.80359241227</v>
      </c>
      <c r="W91" s="46">
        <v>55809350.611889012</v>
      </c>
      <c r="X91" s="49">
        <v>75.406524536959324</v>
      </c>
      <c r="Y91" s="50">
        <v>157.37709877544356</v>
      </c>
      <c r="Z91" s="50">
        <v>118.67260060365955</v>
      </c>
      <c r="AA91" s="49">
        <v>-1.9441923246103954</v>
      </c>
      <c r="AB91" s="49">
        <v>1.0100688510649894E-2</v>
      </c>
      <c r="AC91" s="69">
        <v>-1.9342880129105025</v>
      </c>
      <c r="AD91" s="46">
        <v>485956</v>
      </c>
      <c r="AE91" s="46">
        <v>375196.58648648649</v>
      </c>
      <c r="AF91" s="46">
        <v>60197599.534990862</v>
      </c>
      <c r="AG91" s="49">
        <v>77.207933740191805</v>
      </c>
      <c r="AH91" s="50">
        <v>160.44282305100077</v>
      </c>
      <c r="AI91" s="50">
        <v>123.87458851210987</v>
      </c>
      <c r="AJ91" s="49">
        <v>0.1381701558529872</v>
      </c>
      <c r="AK91" s="49">
        <v>0.4551202687922199</v>
      </c>
      <c r="AL91" s="69">
        <v>0.59391926502991577</v>
      </c>
      <c r="AM91" s="46">
        <v>479610</v>
      </c>
      <c r="AN91" s="46">
        <v>353125.73985680193</v>
      </c>
      <c r="AO91" s="46">
        <v>54086885.842548862</v>
      </c>
      <c r="AP91" s="49">
        <v>73.627684964200483</v>
      </c>
      <c r="AQ91" s="50">
        <v>153.1660814770454</v>
      </c>
      <c r="AR91" s="50">
        <v>112.77263994192961</v>
      </c>
      <c r="AS91" s="49">
        <v>-1.9933282211294954</v>
      </c>
      <c r="AT91" s="49">
        <v>-1.8505588003345241</v>
      </c>
      <c r="AU91" s="69">
        <v>-3.8069993106483557</v>
      </c>
      <c r="AV91" s="46">
        <v>495628</v>
      </c>
      <c r="AW91" s="46">
        <v>339100.32258064515</v>
      </c>
      <c r="AX91" s="46">
        <v>55409856.973229967</v>
      </c>
      <c r="AY91" s="49">
        <v>68.418314255983347</v>
      </c>
      <c r="AZ91" s="50">
        <v>163.4025486957546</v>
      </c>
      <c r="BA91" s="50">
        <v>111.79726926894762</v>
      </c>
      <c r="BB91" s="49">
        <v>-0.8948282792044937</v>
      </c>
      <c r="BC91" s="49">
        <v>-2.829283208854128</v>
      </c>
      <c r="BD91" s="69">
        <v>-3.6987942618070107</v>
      </c>
      <c r="BE91" s="46">
        <v>495132</v>
      </c>
      <c r="BF91" s="46">
        <v>329498.7222677372</v>
      </c>
      <c r="BG91" s="46">
        <v>53430346.115254834</v>
      </c>
      <c r="BH91" s="49">
        <v>66.547652397287422</v>
      </c>
      <c r="BI91" s="50">
        <v>162.15645920423182</v>
      </c>
      <c r="BJ91" s="50">
        <v>107.91131681098139</v>
      </c>
      <c r="BK91" s="49">
        <v>-3.7140636106962637</v>
      </c>
      <c r="BL91" s="49">
        <v>1.7848200704211024</v>
      </c>
      <c r="BM91" s="69">
        <v>-1.9955328930270748</v>
      </c>
      <c r="BN91" s="46">
        <v>447216</v>
      </c>
      <c r="BO91" s="46">
        <v>304572.40504669835</v>
      </c>
      <c r="BP91" s="46">
        <v>43828103.695621438</v>
      </c>
      <c r="BQ91" s="49">
        <v>68.104094005290136</v>
      </c>
      <c r="BR91" s="50">
        <v>143.90044196190894</v>
      </c>
      <c r="BS91" s="50">
        <v>98.002092267766443</v>
      </c>
      <c r="BT91" s="49">
        <v>-3.402120486686059</v>
      </c>
      <c r="BU91" s="49">
        <v>0.99611992220548751</v>
      </c>
      <c r="BV91" s="69">
        <v>-2.4398897644258857</v>
      </c>
      <c r="BW91" s="46">
        <v>495132</v>
      </c>
      <c r="BX91" s="46">
        <v>343019.83286908077</v>
      </c>
      <c r="BY91" s="46">
        <v>49717605.631378427</v>
      </c>
      <c r="BZ91" s="49">
        <v>69.278461676700516</v>
      </c>
      <c r="CA91" s="50">
        <v>144.94090681442893</v>
      </c>
      <c r="CB91" s="50">
        <v>100.41283058129635</v>
      </c>
      <c r="CC91" s="49">
        <v>-0.63827057714188595</v>
      </c>
      <c r="CD91" s="49">
        <v>-4.4101153286699057</v>
      </c>
      <c r="CE91" s="69">
        <v>-5.0202374372508682</v>
      </c>
      <c r="CF91" s="46">
        <v>479160</v>
      </c>
      <c r="CG91" s="46">
        <v>336956.28662576689</v>
      </c>
      <c r="CH91" s="46">
        <v>51492248.347586073</v>
      </c>
      <c r="CI91" s="49">
        <v>70.322290388548055</v>
      </c>
      <c r="CJ91" s="50">
        <v>152.81581140159824</v>
      </c>
      <c r="CK91" s="50">
        <v>107.46357865344785</v>
      </c>
      <c r="CL91" s="49">
        <v>0.26068904403906301</v>
      </c>
      <c r="CM91" s="49">
        <v>-11.006369785124551</v>
      </c>
      <c r="CN91" s="69">
        <v>-10.774373141261734</v>
      </c>
      <c r="CO91" s="46">
        <v>495132</v>
      </c>
      <c r="CP91" s="46">
        <v>341859.59263803682</v>
      </c>
      <c r="CQ91" s="46">
        <v>50846657.068862192</v>
      </c>
      <c r="CR91" s="49">
        <v>69.044132198693845</v>
      </c>
      <c r="CS91" s="50">
        <v>148.7354989119728</v>
      </c>
      <c r="CT91" s="50">
        <v>102.69313449516935</v>
      </c>
      <c r="CU91" s="49">
        <v>-2.3833296486492461</v>
      </c>
      <c r="CV91" s="49">
        <v>1.7292996258380069</v>
      </c>
      <c r="CW91" s="69">
        <v>-0.69524493350781691</v>
      </c>
      <c r="CX91" s="46">
        <v>479160</v>
      </c>
      <c r="CY91" s="46">
        <v>327181.86940572265</v>
      </c>
      <c r="CZ91" s="46">
        <v>47460243.946829781</v>
      </c>
      <c r="DA91" s="49">
        <v>68.282383630879593</v>
      </c>
      <c r="DB91" s="50">
        <v>145.05768315657062</v>
      </c>
      <c r="DC91" s="50">
        <v>99.048843699035359</v>
      </c>
      <c r="DD91" s="49">
        <v>2.8847441337577324</v>
      </c>
      <c r="DE91" s="49">
        <v>0.36735216136570081</v>
      </c>
      <c r="DF91" s="69">
        <v>3.2626934650486623</v>
      </c>
      <c r="DG91" s="46">
        <v>1443773</v>
      </c>
      <c r="DH91" s="46">
        <v>1117745.7102533658</v>
      </c>
      <c r="DI91" s="46">
        <v>174089701.15884405</v>
      </c>
      <c r="DJ91" s="49">
        <v>77.418382962790261</v>
      </c>
      <c r="DK91" s="50">
        <v>155.75072179823633</v>
      </c>
      <c r="DL91" s="50">
        <v>120.57969026906865</v>
      </c>
      <c r="DM91" s="49">
        <v>2.9090636939043164</v>
      </c>
      <c r="DN91" s="49">
        <v>2.3732845049995532</v>
      </c>
      <c r="DO91" s="49">
        <v>-0.52063362513762657</v>
      </c>
      <c r="DP91" s="49">
        <v>1.1241566608078759</v>
      </c>
      <c r="DQ91" s="69">
        <v>0.59767029809485928</v>
      </c>
      <c r="DR91" s="46">
        <v>1461194</v>
      </c>
      <c r="DS91" s="46">
        <v>1067422.6489239335</v>
      </c>
      <c r="DT91" s="46">
        <v>169694342.3507697</v>
      </c>
      <c r="DU91" s="49">
        <v>73.051398303300829</v>
      </c>
      <c r="DV91" s="50">
        <v>158.97577451803014</v>
      </c>
      <c r="DW91" s="50">
        <v>116.13402624892362</v>
      </c>
      <c r="DX91" s="49">
        <v>3.4706574648310204</v>
      </c>
      <c r="DY91" s="49">
        <v>2.5014788355600115</v>
      </c>
      <c r="DZ91" s="49">
        <v>-0.93667002125740451</v>
      </c>
      <c r="EA91" s="49">
        <v>-1.3565353864097049</v>
      </c>
      <c r="EB91" s="69">
        <v>-2.2804991473748615</v>
      </c>
      <c r="EC91" s="46">
        <v>1437480</v>
      </c>
      <c r="ED91" s="46">
        <v>977090.96018351626</v>
      </c>
      <c r="EE91" s="46">
        <v>146976055.44225469</v>
      </c>
      <c r="EF91" s="49">
        <v>67.972490760463884</v>
      </c>
      <c r="EG91" s="50">
        <v>150.42208088246952</v>
      </c>
      <c r="EH91" s="50">
        <v>102.24563502953411</v>
      </c>
      <c r="EI91" s="49">
        <v>4.1672554463022102</v>
      </c>
      <c r="EJ91" s="49">
        <v>1.5036876960859384</v>
      </c>
      <c r="EK91" s="49">
        <v>-2.5570105872563089</v>
      </c>
      <c r="EL91" s="49">
        <v>-0.62932456525528935</v>
      </c>
      <c r="EM91" s="69">
        <v>-3.1702432567498158</v>
      </c>
      <c r="EN91" s="46">
        <v>1453452</v>
      </c>
      <c r="EO91" s="46">
        <v>1005997.7486695263</v>
      </c>
      <c r="EP91" s="46">
        <v>149799149.36327803</v>
      </c>
      <c r="EQ91" s="49">
        <v>69.214377129036691</v>
      </c>
      <c r="ER91" s="50">
        <v>148.90604831014147</v>
      </c>
      <c r="ES91" s="50">
        <v>103.06439384532688</v>
      </c>
      <c r="ET91" s="49">
        <v>2.5370196615143668</v>
      </c>
      <c r="EU91" s="49">
        <v>2.7279161434824704</v>
      </c>
      <c r="EV91" s="49">
        <v>0.18617323050569734</v>
      </c>
      <c r="EW91" s="49">
        <v>-3.3709121245964564</v>
      </c>
      <c r="EX91" s="69">
        <v>-3.1910146300906286</v>
      </c>
      <c r="EY91" s="46">
        <v>5795899</v>
      </c>
      <c r="EZ91" s="46">
        <v>4168257.068030342</v>
      </c>
      <c r="FA91" s="46">
        <v>640559248.31514645</v>
      </c>
      <c r="FB91" s="49">
        <v>71.917351700406485</v>
      </c>
      <c r="FC91" s="50">
        <v>153.67556219795119</v>
      </c>
      <c r="FD91" s="50">
        <v>110.51939454347746</v>
      </c>
      <c r="FE91" s="49">
        <v>3.2657562753837124</v>
      </c>
      <c r="FF91" s="49">
        <v>2.2858499994738355</v>
      </c>
      <c r="FG91" s="49">
        <v>-0.94891696071707832</v>
      </c>
      <c r="FH91" s="49">
        <v>-1.0073903265552904</v>
      </c>
      <c r="FI91" s="69">
        <v>-1.9467479896030624</v>
      </c>
      <c r="FK91" s="70">
        <v>169</v>
      </c>
      <c r="FL91" s="71">
        <v>90</v>
      </c>
      <c r="FM91" s="46">
        <v>15972</v>
      </c>
      <c r="FN91" s="71">
        <v>12267</v>
      </c>
    </row>
    <row r="92" spans="2:170" x14ac:dyDescent="0.2">
      <c r="B92" s="73" t="s">
        <v>62</v>
      </c>
      <c r="C92" s="46">
        <v>69006</v>
      </c>
      <c r="D92" s="46">
        <v>52343.543859649122</v>
      </c>
      <c r="E92" s="46">
        <v>7155743.4951578975</v>
      </c>
      <c r="F92" s="49">
        <v>75.853612525938502</v>
      </c>
      <c r="G92" s="50">
        <v>136.70727978114903</v>
      </c>
      <c r="H92" s="50">
        <v>103.69741029994344</v>
      </c>
      <c r="I92" s="49">
        <v>5.264911497843225</v>
      </c>
      <c r="J92" s="49">
        <v>-9.1843624748434591E-2</v>
      </c>
      <c r="K92" s="69">
        <v>5.1682323875353742</v>
      </c>
      <c r="L92" s="46">
        <v>69006</v>
      </c>
      <c r="M92" s="46">
        <v>52559.674620390455</v>
      </c>
      <c r="N92" s="46">
        <v>7055701.7148028631</v>
      </c>
      <c r="O92" s="49">
        <v>76.166818277237425</v>
      </c>
      <c r="P92" s="50">
        <v>134.24173124666973</v>
      </c>
      <c r="Q92" s="50">
        <v>102.24765549086838</v>
      </c>
      <c r="R92" s="49">
        <v>11.637975186122214</v>
      </c>
      <c r="S92" s="49">
        <v>2.7313559684765778</v>
      </c>
      <c r="T92" s="69">
        <v>14.687205684454764</v>
      </c>
      <c r="U92" s="46">
        <v>66780</v>
      </c>
      <c r="V92" s="46">
        <v>50633.229299363054</v>
      </c>
      <c r="W92" s="46">
        <v>6477721.841210193</v>
      </c>
      <c r="X92" s="49">
        <v>75.820948336871908</v>
      </c>
      <c r="Y92" s="50">
        <v>127.93420310822799</v>
      </c>
      <c r="Z92" s="50">
        <v>97.000926043878309</v>
      </c>
      <c r="AA92" s="49">
        <v>3.7554415990368275</v>
      </c>
      <c r="AB92" s="49">
        <v>0.85201434145774546</v>
      </c>
      <c r="AC92" s="69">
        <v>4.6394528415034371</v>
      </c>
      <c r="AD92" s="46">
        <v>69006</v>
      </c>
      <c r="AE92" s="46">
        <v>51400.802603036878</v>
      </c>
      <c r="AF92" s="46">
        <v>6651428.1119726729</v>
      </c>
      <c r="AG92" s="49">
        <v>74.48743964733049</v>
      </c>
      <c r="AH92" s="50">
        <v>129.4031955753876</v>
      </c>
      <c r="AI92" s="50">
        <v>96.389127205933875</v>
      </c>
      <c r="AJ92" s="49">
        <v>9.3789245347642431</v>
      </c>
      <c r="AK92" s="49">
        <v>-2.6526739615961903</v>
      </c>
      <c r="AL92" s="69">
        <v>6.4774582841566044</v>
      </c>
      <c r="AM92" s="46">
        <v>66780</v>
      </c>
      <c r="AN92" s="46">
        <v>48704.010845986988</v>
      </c>
      <c r="AO92" s="46">
        <v>6053832.5732793109</v>
      </c>
      <c r="AP92" s="49">
        <v>72.932031814895154</v>
      </c>
      <c r="AQ92" s="50">
        <v>124.29844006939979</v>
      </c>
      <c r="AR92" s="50">
        <v>90.653377856833046</v>
      </c>
      <c r="AS92" s="49">
        <v>0.30476244049021151</v>
      </c>
      <c r="AT92" s="49">
        <v>-5.7806078525448434</v>
      </c>
      <c r="AU92" s="69">
        <v>-5.4934625336212166</v>
      </c>
      <c r="AV92" s="46">
        <v>69006</v>
      </c>
      <c r="AW92" s="46">
        <v>42134.655097613882</v>
      </c>
      <c r="AX92" s="46">
        <v>5129237.8354088096</v>
      </c>
      <c r="AY92" s="49">
        <v>61.059408019032958</v>
      </c>
      <c r="AZ92" s="50">
        <v>121.73442083543439</v>
      </c>
      <c r="BA92" s="50">
        <v>74.330316717514549</v>
      </c>
      <c r="BB92" s="49">
        <v>4.4617507966899295</v>
      </c>
      <c r="BC92" s="49">
        <v>-3.8340082401960616</v>
      </c>
      <c r="BD92" s="69">
        <v>0.45667866329176277</v>
      </c>
      <c r="BE92" s="46">
        <v>69006</v>
      </c>
      <c r="BF92" s="46">
        <v>39495.806941431671</v>
      </c>
      <c r="BG92" s="46">
        <v>4630772.3004859006</v>
      </c>
      <c r="BH92" s="49">
        <v>57.235322930515707</v>
      </c>
      <c r="BI92" s="50">
        <v>117.24718796992481</v>
      </c>
      <c r="BJ92" s="50">
        <v>67.106806661535231</v>
      </c>
      <c r="BK92" s="49">
        <v>6.5952428996620087</v>
      </c>
      <c r="BL92" s="49">
        <v>-0.47901947769004904</v>
      </c>
      <c r="BM92" s="69">
        <v>6.0846309238816083</v>
      </c>
      <c r="BN92" s="46">
        <v>62328</v>
      </c>
      <c r="BO92" s="46">
        <v>42728.577006507592</v>
      </c>
      <c r="BP92" s="46">
        <v>5278522.6074273344</v>
      </c>
      <c r="BQ92" s="49">
        <v>68.554384877595297</v>
      </c>
      <c r="BR92" s="50">
        <v>123.53611978754667</v>
      </c>
      <c r="BS92" s="50">
        <v>84.689427022001894</v>
      </c>
      <c r="BT92" s="49">
        <v>3.6074394783854524</v>
      </c>
      <c r="BU92" s="49">
        <v>-2.4254322542396825</v>
      </c>
      <c r="BV92" s="69">
        <v>1.0945112234848335</v>
      </c>
      <c r="BW92" s="46">
        <v>69006</v>
      </c>
      <c r="BX92" s="46">
        <v>46461.110629067247</v>
      </c>
      <c r="BY92" s="46">
        <v>5708648.8233144442</v>
      </c>
      <c r="BZ92" s="49">
        <v>67.329088237352181</v>
      </c>
      <c r="CA92" s="50">
        <v>122.86940079609224</v>
      </c>
      <c r="CB92" s="50">
        <v>82.726847278706842</v>
      </c>
      <c r="CC92" s="49">
        <v>6.1550945252659979</v>
      </c>
      <c r="CD92" s="49">
        <v>-0.42468556434596727</v>
      </c>
      <c r="CE92" s="69">
        <v>5.7042691629993767</v>
      </c>
      <c r="CF92" s="46">
        <v>66780</v>
      </c>
      <c r="CG92" s="46">
        <v>41709.735357917569</v>
      </c>
      <c r="CH92" s="46">
        <v>5092706.5379609521</v>
      </c>
      <c r="CI92" s="49">
        <v>62.458423716558208</v>
      </c>
      <c r="CJ92" s="50">
        <v>122.09874971058109</v>
      </c>
      <c r="CK92" s="50">
        <v>76.260954446854626</v>
      </c>
      <c r="CL92" s="49">
        <v>-2.4223716254610239</v>
      </c>
      <c r="CM92" s="49">
        <v>-1.3781021930971038</v>
      </c>
      <c r="CN92" s="69">
        <v>-3.7670910620626876</v>
      </c>
      <c r="CO92" s="46">
        <v>69006</v>
      </c>
      <c r="CP92" s="46">
        <v>46519.054229934925</v>
      </c>
      <c r="CQ92" s="46">
        <v>5844963.8355461992</v>
      </c>
      <c r="CR92" s="49">
        <v>67.41305716884753</v>
      </c>
      <c r="CS92" s="50">
        <v>125.64666097155896</v>
      </c>
      <c r="CT92" s="50">
        <v>84.702255391505076</v>
      </c>
      <c r="CU92" s="49">
        <v>3.9837110160587326</v>
      </c>
      <c r="CV92" s="49">
        <v>3.195853604242282</v>
      </c>
      <c r="CW92" s="69">
        <v>7.3068781923903243</v>
      </c>
      <c r="CX92" s="46">
        <v>66780</v>
      </c>
      <c r="CY92" s="46">
        <v>44097.49457700651</v>
      </c>
      <c r="CZ92" s="46">
        <v>5449798.9391526226</v>
      </c>
      <c r="DA92" s="49">
        <v>66.033984092552416</v>
      </c>
      <c r="DB92" s="50">
        <v>123.58522839967145</v>
      </c>
      <c r="DC92" s="50">
        <v>81.608250062183629</v>
      </c>
      <c r="DD92" s="49">
        <v>1.7952816860369993</v>
      </c>
      <c r="DE92" s="49">
        <v>1.6866956699293971</v>
      </c>
      <c r="DF92" s="69">
        <v>3.5122582944278178</v>
      </c>
      <c r="DG92" s="46">
        <v>204792</v>
      </c>
      <c r="DH92" s="46">
        <v>155536.44777940263</v>
      </c>
      <c r="DI92" s="46">
        <v>20689167.051170953</v>
      </c>
      <c r="DJ92" s="49">
        <v>75.948497880484894</v>
      </c>
      <c r="DK92" s="50">
        <v>133.01812756142149</v>
      </c>
      <c r="DL92" s="50">
        <v>101.02526979164691</v>
      </c>
      <c r="DM92" s="49">
        <v>2.722658052607291</v>
      </c>
      <c r="DN92" s="49">
        <v>9.7280099260676565</v>
      </c>
      <c r="DO92" s="49">
        <v>6.8196754311718824</v>
      </c>
      <c r="DP92" s="49">
        <v>1.1572565881113788</v>
      </c>
      <c r="DQ92" s="69">
        <v>8.0558531624983107</v>
      </c>
      <c r="DR92" s="46">
        <v>204792</v>
      </c>
      <c r="DS92" s="46">
        <v>142239.46854663774</v>
      </c>
      <c r="DT92" s="46">
        <v>17834498.520660792</v>
      </c>
      <c r="DU92" s="49">
        <v>69.455578609827413</v>
      </c>
      <c r="DV92" s="50">
        <v>125.38361330289409</v>
      </c>
      <c r="DW92" s="50">
        <v>87.085914101433616</v>
      </c>
      <c r="DX92" s="49">
        <v>2.722658052607291</v>
      </c>
      <c r="DY92" s="49">
        <v>7.5268344605439337</v>
      </c>
      <c r="DZ92" s="49">
        <v>4.6768419928116369</v>
      </c>
      <c r="EA92" s="49">
        <v>-4.0587465558548361</v>
      </c>
      <c r="EB92" s="69">
        <v>0.4282742736507858</v>
      </c>
      <c r="EC92" s="46">
        <v>200340</v>
      </c>
      <c r="ED92" s="46">
        <v>128685.49457700651</v>
      </c>
      <c r="EE92" s="46">
        <v>15617943.731227679</v>
      </c>
      <c r="EF92" s="49">
        <v>64.233550253073034</v>
      </c>
      <c r="EG92" s="50">
        <v>121.36522288362319</v>
      </c>
      <c r="EH92" s="50">
        <v>77.957191430706189</v>
      </c>
      <c r="EI92" s="49">
        <v>1.8163707144527002</v>
      </c>
      <c r="EJ92" s="49">
        <v>7.3040561827322392</v>
      </c>
      <c r="EK92" s="49">
        <v>5.3897869564315251</v>
      </c>
      <c r="EL92" s="49">
        <v>-1.1606087760942863</v>
      </c>
      <c r="EM92" s="69">
        <v>4.1666238399081097</v>
      </c>
      <c r="EN92" s="46">
        <v>202566</v>
      </c>
      <c r="EO92" s="46">
        <v>132326.28416485901</v>
      </c>
      <c r="EP92" s="46">
        <v>16387469.312659774</v>
      </c>
      <c r="EQ92" s="49">
        <v>65.325022049533985</v>
      </c>
      <c r="ER92" s="50">
        <v>123.8413775168311</v>
      </c>
      <c r="ES92" s="50">
        <v>80.899407169316532</v>
      </c>
      <c r="ET92" s="49">
        <v>4.4449712558525457E-2</v>
      </c>
      <c r="EU92" s="49">
        <v>1.2100423674235745</v>
      </c>
      <c r="EV92" s="49">
        <v>1.1650747824731478</v>
      </c>
      <c r="EW92" s="49">
        <v>1.2175569707357181</v>
      </c>
      <c r="EX92" s="69">
        <v>2.3968172024371519</v>
      </c>
      <c r="EY92" s="46">
        <v>812490</v>
      </c>
      <c r="EZ92" s="46">
        <v>558787.69506790594</v>
      </c>
      <c r="FA92" s="46">
        <v>70529078.615719199</v>
      </c>
      <c r="FB92" s="49">
        <v>68.774716620254509</v>
      </c>
      <c r="FC92" s="50">
        <v>126.21802383667065</v>
      </c>
      <c r="FD92" s="50">
        <v>86.806088217355537</v>
      </c>
      <c r="FE92" s="49">
        <v>1.8196172788450693</v>
      </c>
      <c r="FF92" s="49">
        <v>6.4965502695951249</v>
      </c>
      <c r="FG92" s="49">
        <v>4.5933515718702038</v>
      </c>
      <c r="FH92" s="49">
        <v>-0.63452632809800069</v>
      </c>
      <c r="FI92" s="69">
        <v>3.9296792187065837</v>
      </c>
      <c r="FK92" s="70">
        <v>64</v>
      </c>
      <c r="FL92" s="71">
        <v>13</v>
      </c>
      <c r="FM92" s="46">
        <v>2226</v>
      </c>
      <c r="FN92" s="71">
        <v>922</v>
      </c>
    </row>
    <row r="93" spans="2:170" x14ac:dyDescent="0.2">
      <c r="B93" s="73" t="s">
        <v>63</v>
      </c>
      <c r="C93" s="46">
        <v>625456</v>
      </c>
      <c r="D93" s="46">
        <v>482313.23157378659</v>
      </c>
      <c r="E93" s="46">
        <v>78305742.888335273</v>
      </c>
      <c r="F93" s="49">
        <v>77.113854783355919</v>
      </c>
      <c r="G93" s="50">
        <v>162.35454008347205</v>
      </c>
      <c r="H93" s="50">
        <v>125.19784427415401</v>
      </c>
      <c r="I93" s="49">
        <v>0.1624907235887279</v>
      </c>
      <c r="J93" s="49">
        <v>2.7624193956122545</v>
      </c>
      <c r="K93" s="69">
        <v>2.929398794465468</v>
      </c>
      <c r="L93" s="46">
        <v>625456</v>
      </c>
      <c r="M93" s="46">
        <v>463087.6303069889</v>
      </c>
      <c r="N93" s="46">
        <v>71154316.635167867</v>
      </c>
      <c r="O93" s="49">
        <v>74.040001264195865</v>
      </c>
      <c r="P93" s="50">
        <v>153.651948310514</v>
      </c>
      <c r="Q93" s="50">
        <v>113.76390447156615</v>
      </c>
      <c r="R93" s="49">
        <v>1.8843525720788907</v>
      </c>
      <c r="S93" s="49">
        <v>2.9735420073337742</v>
      </c>
      <c r="T93" s="69">
        <v>4.9139265947097055</v>
      </c>
      <c r="U93" s="46">
        <v>607110</v>
      </c>
      <c r="V93" s="46">
        <v>429271.69531568227</v>
      </c>
      <c r="W93" s="46">
        <v>69688225.001692489</v>
      </c>
      <c r="X93" s="49">
        <v>70.70739986422268</v>
      </c>
      <c r="Y93" s="50">
        <v>162.34060098102773</v>
      </c>
      <c r="Z93" s="50">
        <v>114.78681787763747</v>
      </c>
      <c r="AA93" s="49">
        <v>-2.4797783385826255</v>
      </c>
      <c r="AB93" s="49">
        <v>0.27212165107525371</v>
      </c>
      <c r="AC93" s="69">
        <v>-2.2144047012653294</v>
      </c>
      <c r="AD93" s="46">
        <v>627471</v>
      </c>
      <c r="AE93" s="46">
        <v>445684.30812256807</v>
      </c>
      <c r="AF93" s="46">
        <v>72694561.011521786</v>
      </c>
      <c r="AG93" s="49">
        <v>71.028670348520976</v>
      </c>
      <c r="AH93" s="50">
        <v>163.10774170566037</v>
      </c>
      <c r="AI93" s="50">
        <v>115.85326016903058</v>
      </c>
      <c r="AJ93" s="49">
        <v>-2.363681407367396</v>
      </c>
      <c r="AK93" s="49">
        <v>1.0882480081837416</v>
      </c>
      <c r="AL93" s="69">
        <v>-1.3011561150191395</v>
      </c>
      <c r="AM93" s="46">
        <v>615300</v>
      </c>
      <c r="AN93" s="46">
        <v>419405.92621850065</v>
      </c>
      <c r="AO93" s="46">
        <v>65985146.634243943</v>
      </c>
      <c r="AP93" s="49">
        <v>68.162835400373908</v>
      </c>
      <c r="AQ93" s="50">
        <v>157.33002923727699</v>
      </c>
      <c r="AR93" s="50">
        <v>107.24060886436526</v>
      </c>
      <c r="AS93" s="49">
        <v>-5.8450425557349526</v>
      </c>
      <c r="AT93" s="49">
        <v>6.5718233425948958E-2</v>
      </c>
      <c r="AU93" s="69">
        <v>-5.7831655810196274</v>
      </c>
      <c r="AV93" s="46">
        <v>634322</v>
      </c>
      <c r="AW93" s="46">
        <v>405647.16587009322</v>
      </c>
      <c r="AX93" s="46">
        <v>73768283.398958683</v>
      </c>
      <c r="AY93" s="49">
        <v>63.949723621456172</v>
      </c>
      <c r="AZ93" s="50">
        <v>181.85331885834663</v>
      </c>
      <c r="BA93" s="50">
        <v>116.29469480635811</v>
      </c>
      <c r="BB93" s="49">
        <v>-4.5511140268718773</v>
      </c>
      <c r="BC93" s="49">
        <v>1.5856302725406155</v>
      </c>
      <c r="BD93" s="69">
        <v>-3.0376475960791844</v>
      </c>
      <c r="BE93" s="46">
        <v>637236</v>
      </c>
      <c r="BF93" s="46">
        <v>418371.23791907512</v>
      </c>
      <c r="BG93" s="46">
        <v>77137980.034720913</v>
      </c>
      <c r="BH93" s="49">
        <v>65.654049350487909</v>
      </c>
      <c r="BI93" s="50">
        <v>184.37687164728467</v>
      </c>
      <c r="BJ93" s="50">
        <v>121.05088230219403</v>
      </c>
      <c r="BK93" s="49">
        <v>-2.2100401718111238</v>
      </c>
      <c r="BL93" s="49">
        <v>2.9732769655728113</v>
      </c>
      <c r="BM93" s="69">
        <v>0.69752617840332176</v>
      </c>
      <c r="BN93" s="46">
        <v>574644</v>
      </c>
      <c r="BO93" s="46">
        <v>369832.06403259281</v>
      </c>
      <c r="BP93" s="46">
        <v>54302921.654098213</v>
      </c>
      <c r="BQ93" s="49">
        <v>64.35846611686415</v>
      </c>
      <c r="BR93" s="50">
        <v>146.83129705409362</v>
      </c>
      <c r="BS93" s="50">
        <v>94.498370563510989</v>
      </c>
      <c r="BT93" s="49">
        <v>-4.0234167754096877</v>
      </c>
      <c r="BU93" s="49">
        <v>-8.5914082934622216E-2</v>
      </c>
      <c r="BV93" s="69">
        <v>-4.1058741767190785</v>
      </c>
      <c r="BW93" s="46">
        <v>647497</v>
      </c>
      <c r="BX93" s="46">
        <v>403603.41336858005</v>
      </c>
      <c r="BY93" s="46">
        <v>60402467.99047818</v>
      </c>
      <c r="BZ93" s="49">
        <v>62.33286229412338</v>
      </c>
      <c r="CA93" s="50">
        <v>149.65797114138189</v>
      </c>
      <c r="CB93" s="50">
        <v>93.286097063736477</v>
      </c>
      <c r="CC93" s="49">
        <v>-3.9834957434488261</v>
      </c>
      <c r="CD93" s="49">
        <v>-3.9404286316929973</v>
      </c>
      <c r="CE93" s="69">
        <v>-7.7669575683246945</v>
      </c>
      <c r="CF93" s="46">
        <v>626610</v>
      </c>
      <c r="CG93" s="46">
        <v>404896.12876052951</v>
      </c>
      <c r="CH93" s="46">
        <v>65522874.158284523</v>
      </c>
      <c r="CI93" s="49">
        <v>64.616927396710793</v>
      </c>
      <c r="CJ93" s="50">
        <v>161.82637843158329</v>
      </c>
      <c r="CK93" s="50">
        <v>104.56723345986263</v>
      </c>
      <c r="CL93" s="49">
        <v>-2.5013770313101777</v>
      </c>
      <c r="CM93" s="49">
        <v>-7.2649567310358165</v>
      </c>
      <c r="CN93" s="69">
        <v>-9.5846098033412428</v>
      </c>
      <c r="CO93" s="46">
        <v>647497</v>
      </c>
      <c r="CP93" s="46">
        <v>394751.44304278441</v>
      </c>
      <c r="CQ93" s="46">
        <v>59697332.140704706</v>
      </c>
      <c r="CR93" s="49">
        <v>60.96575629582599</v>
      </c>
      <c r="CS93" s="50">
        <v>151.2276476573501</v>
      </c>
      <c r="CT93" s="50">
        <v>92.197079122690454</v>
      </c>
      <c r="CU93" s="49">
        <v>-4.5070139121284063</v>
      </c>
      <c r="CV93" s="49">
        <v>0.99956559360307851</v>
      </c>
      <c r="CW93" s="69">
        <v>-3.5524988788898675</v>
      </c>
      <c r="CX93" s="46">
        <v>626670</v>
      </c>
      <c r="CY93" s="46">
        <v>383295.83691085479</v>
      </c>
      <c r="CZ93" s="46">
        <v>56955455.180546172</v>
      </c>
      <c r="DA93" s="49">
        <v>61.163903954370689</v>
      </c>
      <c r="DB93" s="50">
        <v>148.59398327822856</v>
      </c>
      <c r="DC93" s="50">
        <v>90.885881214269347</v>
      </c>
      <c r="DD93" s="49">
        <v>-2.7128527502127606</v>
      </c>
      <c r="DE93" s="49">
        <v>0.46595240359061946</v>
      </c>
      <c r="DF93" s="69">
        <v>-2.2595409492176315</v>
      </c>
      <c r="DG93" s="46">
        <v>1858022</v>
      </c>
      <c r="DH93" s="46">
        <v>1374672.5571964576</v>
      </c>
      <c r="DI93" s="46">
        <v>219148284.52519563</v>
      </c>
      <c r="DJ93" s="49">
        <v>73.985806260445671</v>
      </c>
      <c r="DK93" s="50">
        <v>159.41853452878425</v>
      </c>
      <c r="DL93" s="50">
        <v>117.94708809970798</v>
      </c>
      <c r="DM93" s="49">
        <v>2.6626213578821911</v>
      </c>
      <c r="DN93" s="49">
        <v>2.5428485316723526</v>
      </c>
      <c r="DO93" s="49">
        <v>-0.11666644064377661</v>
      </c>
      <c r="DP93" s="49">
        <v>1.9715738031665955</v>
      </c>
      <c r="DQ93" s="69">
        <v>1.8526071975419993</v>
      </c>
      <c r="DR93" s="46">
        <v>1877093</v>
      </c>
      <c r="DS93" s="46">
        <v>1270737.4002111619</v>
      </c>
      <c r="DT93" s="46">
        <v>212447991.0447244</v>
      </c>
      <c r="DU93" s="49">
        <v>67.697093335874243</v>
      </c>
      <c r="DV93" s="50">
        <v>167.18481018141225</v>
      </c>
      <c r="DW93" s="50">
        <v>113.17925699191485</v>
      </c>
      <c r="DX93" s="49">
        <v>4.0226566413817872</v>
      </c>
      <c r="DY93" s="49">
        <v>-0.38605349872788303</v>
      </c>
      <c r="DZ93" s="49">
        <v>-4.2382210591955003</v>
      </c>
      <c r="EA93" s="49">
        <v>0.93632305260169846</v>
      </c>
      <c r="EB93" s="69">
        <v>-3.3415814473912695</v>
      </c>
      <c r="EC93" s="46">
        <v>1859377</v>
      </c>
      <c r="ED93" s="46">
        <v>1191806.7153202479</v>
      </c>
      <c r="EE93" s="46">
        <v>191843369.6792973</v>
      </c>
      <c r="EF93" s="49">
        <v>64.09709893799095</v>
      </c>
      <c r="EG93" s="50">
        <v>160.9685255278558</v>
      </c>
      <c r="EH93" s="50">
        <v>103.17615506661495</v>
      </c>
      <c r="EI93" s="49">
        <v>4.1504413873454027</v>
      </c>
      <c r="EJ93" s="49">
        <v>0.62133977121920658</v>
      </c>
      <c r="EK93" s="49">
        <v>-3.3884653479298574</v>
      </c>
      <c r="EL93" s="49">
        <v>-7.7443231329597476E-2</v>
      </c>
      <c r="EM93" s="69">
        <v>-3.4632844422015343</v>
      </c>
      <c r="EN93" s="46">
        <v>1900777</v>
      </c>
      <c r="EO93" s="46">
        <v>1182943.4087141687</v>
      </c>
      <c r="EP93" s="46">
        <v>182175661.4795354</v>
      </c>
      <c r="EQ93" s="49">
        <v>62.234728677491816</v>
      </c>
      <c r="ER93" s="50">
        <v>154.00200900358877</v>
      </c>
      <c r="ES93" s="50">
        <v>95.842732461270003</v>
      </c>
      <c r="ET93" s="49">
        <v>4.284963427400152</v>
      </c>
      <c r="EU93" s="49">
        <v>0.90789580475646081</v>
      </c>
      <c r="EV93" s="49">
        <v>-3.2383073375623299</v>
      </c>
      <c r="EW93" s="49">
        <v>-2.225404639871801</v>
      </c>
      <c r="EX93" s="69">
        <v>-5.3916465356907102</v>
      </c>
      <c r="EY93" s="46">
        <v>7495269</v>
      </c>
      <c r="EZ93" s="46">
        <v>5020160.0814420367</v>
      </c>
      <c r="FA93" s="46">
        <v>805615306.72875273</v>
      </c>
      <c r="FB93" s="49">
        <v>66.977717296631198</v>
      </c>
      <c r="FC93" s="50">
        <v>160.47601942154412</v>
      </c>
      <c r="FD93" s="50">
        <v>107.4831746170488</v>
      </c>
      <c r="FE93" s="49">
        <v>3.7796306519273033</v>
      </c>
      <c r="FF93" s="49">
        <v>0.94846253694384142</v>
      </c>
      <c r="FG93" s="49">
        <v>-2.7280576132315266</v>
      </c>
      <c r="FH93" s="49">
        <v>0.21589076892820444</v>
      </c>
      <c r="FI93" s="69">
        <v>-2.5180564688613325</v>
      </c>
      <c r="FK93" s="70">
        <v>383</v>
      </c>
      <c r="FL93" s="71">
        <v>149</v>
      </c>
      <c r="FM93" s="46">
        <v>20889</v>
      </c>
      <c r="FN93" s="71">
        <v>13091</v>
      </c>
    </row>
    <row r="94" spans="2:170" x14ac:dyDescent="0.2">
      <c r="B94" s="73" t="s">
        <v>64</v>
      </c>
      <c r="K94" s="69"/>
      <c r="T94" s="69"/>
      <c r="AC94" s="69"/>
      <c r="AL94" s="69"/>
      <c r="AU94" s="69"/>
      <c r="BD94" s="69"/>
      <c r="BE94" s="46">
        <v>11067</v>
      </c>
      <c r="BF94" s="46">
        <v>8698.3333333333339</v>
      </c>
      <c r="BG94" s="46">
        <v>2015570.32</v>
      </c>
      <c r="BH94" s="49">
        <v>78.597030209933436</v>
      </c>
      <c r="BI94" s="50">
        <v>231.71914006514658</v>
      </c>
      <c r="BJ94" s="50">
        <v>182.12436251920124</v>
      </c>
      <c r="BM94" s="69"/>
      <c r="BN94" s="46">
        <v>9996</v>
      </c>
      <c r="BO94" s="46">
        <v>4510.666666666667</v>
      </c>
      <c r="BP94" s="46">
        <v>741740.26850000001</v>
      </c>
      <c r="BQ94" s="49">
        <v>45.124716553287982</v>
      </c>
      <c r="BR94" s="50">
        <v>164.44138379396986</v>
      </c>
      <c r="BS94" s="50">
        <v>74.203708333333338</v>
      </c>
      <c r="BV94" s="69"/>
      <c r="BW94" s="46">
        <v>11067</v>
      </c>
      <c r="BX94" s="46">
        <v>5706.333333333333</v>
      </c>
      <c r="BY94" s="46">
        <v>940328.40179999999</v>
      </c>
      <c r="BZ94" s="49">
        <v>51.561699948796722</v>
      </c>
      <c r="CA94" s="50">
        <v>164.78679860973187</v>
      </c>
      <c r="CB94" s="50">
        <v>84.966874654377875</v>
      </c>
      <c r="CE94" s="69"/>
      <c r="CF94" s="46">
        <v>10710</v>
      </c>
      <c r="CG94" s="46">
        <v>6182.333333333333</v>
      </c>
      <c r="CH94" s="46">
        <v>1328761.60733</v>
      </c>
      <c r="CI94" s="49">
        <v>57.724867724867728</v>
      </c>
      <c r="CJ94" s="50">
        <v>214.92881986251146</v>
      </c>
      <c r="CK94" s="50">
        <v>124.06737696825397</v>
      </c>
      <c r="CN94" s="69"/>
      <c r="CO94" s="46">
        <v>11067</v>
      </c>
      <c r="CP94" s="46">
        <v>4505</v>
      </c>
      <c r="CQ94" s="46">
        <v>779253.12798666663</v>
      </c>
      <c r="CR94" s="49">
        <v>40.706605222734254</v>
      </c>
      <c r="CS94" s="50">
        <v>172.97516714465408</v>
      </c>
      <c r="CT94" s="50">
        <v>70.412318422939066</v>
      </c>
      <c r="CW94" s="69"/>
      <c r="CX94" s="46">
        <v>10710</v>
      </c>
      <c r="CY94" s="46">
        <v>4216</v>
      </c>
      <c r="CZ94" s="46">
        <v>713364.40604000003</v>
      </c>
      <c r="DA94" s="49">
        <v>39.365079365079367</v>
      </c>
      <c r="DB94" s="50">
        <v>169.20408112903226</v>
      </c>
      <c r="DC94" s="50">
        <v>66.607320825396826</v>
      </c>
      <c r="DF94" s="69"/>
      <c r="DQ94" s="69"/>
      <c r="EB94" s="69"/>
      <c r="EC94" s="46">
        <v>32130</v>
      </c>
      <c r="ED94" s="46">
        <v>18915.333333333332</v>
      </c>
      <c r="EE94" s="46">
        <v>3697638.9903000002</v>
      </c>
      <c r="EF94" s="49">
        <v>58.871252204585538</v>
      </c>
      <c r="EG94" s="50">
        <v>195.48368115638107</v>
      </c>
      <c r="EH94" s="50">
        <v>115.08369095238095</v>
      </c>
      <c r="EM94" s="69"/>
      <c r="EN94" s="46">
        <v>32487</v>
      </c>
      <c r="EO94" s="46">
        <v>14903.333333333334</v>
      </c>
      <c r="EP94" s="46">
        <v>2821379.1413566666</v>
      </c>
      <c r="EQ94" s="49">
        <v>45.874760160474445</v>
      </c>
      <c r="ER94" s="50">
        <v>189.31195312167301</v>
      </c>
      <c r="ES94" s="50">
        <v>86.846404449677308</v>
      </c>
      <c r="EX94" s="69"/>
      <c r="FI94" s="69"/>
      <c r="FK94" s="70">
        <v>8</v>
      </c>
      <c r="FL94" s="71">
        <v>4</v>
      </c>
      <c r="FM94" s="46">
        <v>357</v>
      </c>
      <c r="FN94" s="71">
        <v>63</v>
      </c>
    </row>
    <row r="95" spans="2:170" x14ac:dyDescent="0.2">
      <c r="B95" s="74" t="s">
        <v>89</v>
      </c>
      <c r="C95" s="75">
        <v>1193066</v>
      </c>
      <c r="D95" s="75">
        <v>930560.26386938908</v>
      </c>
      <c r="E95" s="75">
        <v>147711004.8999036</v>
      </c>
      <c r="F95" s="76">
        <v>77.997383536986973</v>
      </c>
      <c r="G95" s="77">
        <v>158.73341108044121</v>
      </c>
      <c r="H95" s="77">
        <v>123.80790744175393</v>
      </c>
      <c r="I95" s="76">
        <v>-0.2616893187971896</v>
      </c>
      <c r="J95" s="76">
        <v>1.5671793397717662</v>
      </c>
      <c r="K95" s="78">
        <v>1.3013888800359976</v>
      </c>
      <c r="L95" s="75">
        <v>1191485</v>
      </c>
      <c r="M95" s="75">
        <v>903890.56171264546</v>
      </c>
      <c r="N95" s="75">
        <v>138103525.53541908</v>
      </c>
      <c r="O95" s="76">
        <v>75.862521283326728</v>
      </c>
      <c r="P95" s="77">
        <v>152.78788316336392</v>
      </c>
      <c r="Q95" s="77">
        <v>115.90874038315133</v>
      </c>
      <c r="R95" s="76">
        <v>1.8302515949322529</v>
      </c>
      <c r="S95" s="76">
        <v>2.986859183204289</v>
      </c>
      <c r="T95" s="78">
        <v>4.871777815975519</v>
      </c>
      <c r="U95" s="75">
        <v>1154880</v>
      </c>
      <c r="V95" s="75">
        <v>844526.96669452067</v>
      </c>
      <c r="W95" s="75">
        <v>133922534.77757172</v>
      </c>
      <c r="X95" s="76">
        <v>73.126815486848912</v>
      </c>
      <c r="Y95" s="77">
        <v>158.57697866267628</v>
      </c>
      <c r="Z95" s="77">
        <v>115.96229459127505</v>
      </c>
      <c r="AA95" s="76">
        <v>-2.07162525491928</v>
      </c>
      <c r="AB95" s="76">
        <v>9.6859622464823991E-2</v>
      </c>
      <c r="AC95" s="78">
        <v>-1.9767722008552564</v>
      </c>
      <c r="AD95" s="75">
        <v>1193500</v>
      </c>
      <c r="AE95" s="75">
        <v>884035.04263287911</v>
      </c>
      <c r="AF95" s="75">
        <v>141933757.21851403</v>
      </c>
      <c r="AG95" s="76">
        <v>74.070803739663106</v>
      </c>
      <c r="AH95" s="77">
        <v>160.55218444259802</v>
      </c>
      <c r="AI95" s="77">
        <v>118.9222934382187</v>
      </c>
      <c r="AJ95" s="76">
        <v>-0.85861164403691848</v>
      </c>
      <c r="AK95" s="76">
        <v>0.57404869311818874</v>
      </c>
      <c r="AL95" s="78">
        <v>-0.28949179984028423</v>
      </c>
      <c r="AM95" s="75">
        <v>1172400</v>
      </c>
      <c r="AN95" s="75">
        <v>831399.20721280901</v>
      </c>
      <c r="AO95" s="75">
        <v>128094752.32911278</v>
      </c>
      <c r="AP95" s="76">
        <v>70.914296077516966</v>
      </c>
      <c r="AQ95" s="77">
        <v>154.07129477370916</v>
      </c>
      <c r="AR95" s="77">
        <v>109.25857414629203</v>
      </c>
      <c r="AS95" s="76">
        <v>-3.8555781447419504</v>
      </c>
      <c r="AT95" s="76">
        <v>-1.0919645178890811</v>
      </c>
      <c r="AU95" s="78">
        <v>-4.9054411173309633</v>
      </c>
      <c r="AV95" s="75">
        <v>1210023</v>
      </c>
      <c r="AW95" s="75">
        <v>797989.70325502183</v>
      </c>
      <c r="AX95" s="75">
        <v>136347686.36023861</v>
      </c>
      <c r="AY95" s="76">
        <v>65.9483086895887</v>
      </c>
      <c r="AZ95" s="77">
        <v>170.86396704628226</v>
      </c>
      <c r="BA95" s="77">
        <v>112.68189642695934</v>
      </c>
      <c r="BB95" s="76">
        <v>-2.5961470636505735</v>
      </c>
      <c r="BC95" s="76">
        <v>-0.67777631316987186</v>
      </c>
      <c r="BD95" s="78">
        <v>-3.2563273069679664</v>
      </c>
      <c r="BE95" s="75">
        <v>1212441</v>
      </c>
      <c r="BF95" s="75">
        <v>797851.84430176567</v>
      </c>
      <c r="BG95" s="75">
        <v>137209205.84263462</v>
      </c>
      <c r="BH95" s="76">
        <v>65.805416041008641</v>
      </c>
      <c r="BI95" s="77">
        <v>171.97328905432596</v>
      </c>
      <c r="BJ95" s="77">
        <v>113.16773834160557</v>
      </c>
      <c r="BK95" s="76">
        <v>-2.6822469097048951</v>
      </c>
      <c r="BL95" s="76">
        <v>2.6245935878548914</v>
      </c>
      <c r="BM95" s="78">
        <v>-0.12805140225255457</v>
      </c>
      <c r="BN95" s="75">
        <v>1094184</v>
      </c>
      <c r="BO95" s="75">
        <v>724403.20465648849</v>
      </c>
      <c r="BP95" s="75">
        <v>104753556.42477463</v>
      </c>
      <c r="BQ95" s="76">
        <v>66.204880043620506</v>
      </c>
      <c r="BR95" s="77">
        <v>144.60669935115581</v>
      </c>
      <c r="BS95" s="77">
        <v>95.73669184047165</v>
      </c>
      <c r="BT95" s="76">
        <v>-3.6094030771186207</v>
      </c>
      <c r="BU95" s="76">
        <v>0.38181872014102386</v>
      </c>
      <c r="BV95" s="78">
        <v>-3.2413657336113819</v>
      </c>
      <c r="BW95" s="75">
        <v>1222702</v>
      </c>
      <c r="BX95" s="75">
        <v>803180.64621088875</v>
      </c>
      <c r="BY95" s="75">
        <v>117610600.2941222</v>
      </c>
      <c r="BZ95" s="76">
        <v>65.688994228429223</v>
      </c>
      <c r="CA95" s="77">
        <v>146.43106858832545</v>
      </c>
      <c r="CB95" s="77">
        <v>96.189096193612343</v>
      </c>
      <c r="CC95" s="76">
        <v>-2.1841367897639388</v>
      </c>
      <c r="CD95" s="76">
        <v>-4.0365940375417004</v>
      </c>
      <c r="CE95" s="78">
        <v>-6.1325660918782736</v>
      </c>
      <c r="CF95" s="75">
        <v>1183260</v>
      </c>
      <c r="CG95" s="75">
        <v>794640.38164943783</v>
      </c>
      <c r="CH95" s="75">
        <v>124200651.08140273</v>
      </c>
      <c r="CI95" s="76">
        <v>67.156870142609222</v>
      </c>
      <c r="CJ95" s="77">
        <v>156.29793545553147</v>
      </c>
      <c r="CK95" s="77">
        <v>104.96480154945044</v>
      </c>
      <c r="CL95" s="76">
        <v>-1.2711911100864912</v>
      </c>
      <c r="CM95" s="76">
        <v>-8.804448262714871</v>
      </c>
      <c r="CN95" s="78">
        <v>-9.9637180091935669</v>
      </c>
      <c r="CO95" s="75">
        <v>1222702</v>
      </c>
      <c r="CP95" s="75">
        <v>793387.14551177516</v>
      </c>
      <c r="CQ95" s="75">
        <v>118295288.90263936</v>
      </c>
      <c r="CR95" s="76">
        <v>64.888022225511634</v>
      </c>
      <c r="CS95" s="77">
        <v>149.10159506848686</v>
      </c>
      <c r="CT95" s="77">
        <v>96.749076146632106</v>
      </c>
      <c r="CU95" s="76">
        <v>-3.3977889749094654</v>
      </c>
      <c r="CV95" s="76">
        <v>1.4437103107155957</v>
      </c>
      <c r="CW95" s="78">
        <v>-2.0031328939609958</v>
      </c>
      <c r="CX95" s="75">
        <v>1183320</v>
      </c>
      <c r="CY95" s="75">
        <v>764389.77246327302</v>
      </c>
      <c r="CZ95" s="75">
        <v>111592170.09316573</v>
      </c>
      <c r="DA95" s="76">
        <v>64.597046653760017</v>
      </c>
      <c r="DB95" s="77">
        <v>145.98857037759157</v>
      </c>
      <c r="DC95" s="77">
        <v>94.304304915970093</v>
      </c>
      <c r="DD95" s="76">
        <v>-2.39094359562761E-2</v>
      </c>
      <c r="DE95" s="76">
        <v>0.45089727006251629</v>
      </c>
      <c r="DF95" s="78">
        <v>0.426880027112226</v>
      </c>
      <c r="DG95" s="75">
        <v>3539431</v>
      </c>
      <c r="DH95" s="75">
        <v>2678977.7922765552</v>
      </c>
      <c r="DI95" s="75">
        <v>419737065.21289438</v>
      </c>
      <c r="DJ95" s="76">
        <v>75.689504676784352</v>
      </c>
      <c r="DK95" s="77">
        <v>156.67806818816817</v>
      </c>
      <c r="DL95" s="77">
        <v>118.58885374877893</v>
      </c>
      <c r="DM95" s="76">
        <v>2.7410732246521845</v>
      </c>
      <c r="DN95" s="76">
        <v>2.5894833851770067</v>
      </c>
      <c r="DO95" s="76">
        <v>-0.14754550903290017</v>
      </c>
      <c r="DP95" s="76">
        <v>1.5125026017561767</v>
      </c>
      <c r="DQ95" s="78">
        <v>1.3627254630603796</v>
      </c>
      <c r="DR95" s="75">
        <v>3575923</v>
      </c>
      <c r="DS95" s="75">
        <v>2513423.9531007097</v>
      </c>
      <c r="DT95" s="75">
        <v>406376195.90786541</v>
      </c>
      <c r="DU95" s="76">
        <v>70.287418188275026</v>
      </c>
      <c r="DV95" s="77">
        <v>161.68231205345819</v>
      </c>
      <c r="DW95" s="77">
        <v>113.64232280948595</v>
      </c>
      <c r="DX95" s="76">
        <v>3.6831807530182141</v>
      </c>
      <c r="DY95" s="76">
        <v>1.160201296379362</v>
      </c>
      <c r="DZ95" s="76">
        <v>-2.4333546080620296</v>
      </c>
      <c r="EA95" s="76">
        <v>-0.36719442267164831</v>
      </c>
      <c r="EB95" s="78">
        <v>-2.7916138883290507</v>
      </c>
      <c r="EC95" s="75">
        <v>3529327</v>
      </c>
      <c r="ED95" s="75">
        <v>2325435.6951691429</v>
      </c>
      <c r="EE95" s="75">
        <v>359573362.56153142</v>
      </c>
      <c r="EF95" s="76">
        <v>65.888927128858924</v>
      </c>
      <c r="EG95" s="77">
        <v>154.62623340155511</v>
      </c>
      <c r="EH95" s="77">
        <v>101.88156624804996</v>
      </c>
      <c r="EI95" s="76">
        <v>3.9826772484060071</v>
      </c>
      <c r="EJ95" s="76">
        <v>1.0664734245301628</v>
      </c>
      <c r="EK95" s="76">
        <v>-2.8045092712022353</v>
      </c>
      <c r="EL95" s="76">
        <v>-0.26536025763111365</v>
      </c>
      <c r="EM95" s="78">
        <v>-3.0624274758059986</v>
      </c>
      <c r="EN95" s="75">
        <v>3589282</v>
      </c>
      <c r="EO95" s="75">
        <v>2352417.2996244859</v>
      </c>
      <c r="EP95" s="75">
        <v>354088110.0772078</v>
      </c>
      <c r="EQ95" s="76">
        <v>65.540052289691531</v>
      </c>
      <c r="ER95" s="77">
        <v>150.52095992225978</v>
      </c>
      <c r="ES95" s="77">
        <v>98.651515839994687</v>
      </c>
      <c r="ET95" s="76">
        <v>3.2848564758315448</v>
      </c>
      <c r="EU95" s="76">
        <v>1.6414629571976393</v>
      </c>
      <c r="EV95" s="76">
        <v>-1.5911272714199454</v>
      </c>
      <c r="EW95" s="76">
        <v>-2.6391679891491897</v>
      </c>
      <c r="EX95" s="78">
        <v>-4.1883027389551968</v>
      </c>
      <c r="EY95" s="75">
        <v>14233963</v>
      </c>
      <c r="EZ95" s="75">
        <v>9870254.7401708942</v>
      </c>
      <c r="FA95" s="75">
        <v>1539774733.7594991</v>
      </c>
      <c r="FB95" s="76">
        <v>69.342984382992242</v>
      </c>
      <c r="FC95" s="77">
        <v>156.00151913939754</v>
      </c>
      <c r="FD95" s="77">
        <v>108.17610905406309</v>
      </c>
      <c r="FE95" s="76">
        <v>3.4206501654814629</v>
      </c>
      <c r="FF95" s="76">
        <v>1.6370234289084613</v>
      </c>
      <c r="FG95" s="76">
        <v>-1.7246330725237691</v>
      </c>
      <c r="FH95" s="76">
        <v>-0.38182840438945903</v>
      </c>
      <c r="FI95" s="78">
        <v>-2.0998763379708376</v>
      </c>
      <c r="FK95" s="79">
        <v>624</v>
      </c>
      <c r="FL95" s="80">
        <v>256</v>
      </c>
      <c r="FM95" s="75">
        <v>39444</v>
      </c>
      <c r="FN95" s="80">
        <v>26343</v>
      </c>
    </row>
    <row r="96" spans="2:170" x14ac:dyDescent="0.2">
      <c r="B96" s="72" t="s">
        <v>90</v>
      </c>
      <c r="K96" s="69"/>
      <c r="T96" s="69"/>
      <c r="AC96" s="69"/>
      <c r="AL96" s="69"/>
      <c r="AU96" s="69"/>
      <c r="BD96" s="69"/>
      <c r="BM96" s="69"/>
      <c r="BV96" s="69"/>
      <c r="CE96" s="69"/>
      <c r="CN96" s="69"/>
      <c r="CW96" s="69"/>
      <c r="DF96" s="69"/>
      <c r="DQ96" s="69"/>
      <c r="EB96" s="69"/>
      <c r="EM96" s="69"/>
      <c r="EX96" s="69"/>
      <c r="FI96" s="69"/>
      <c r="FK96" s="70"/>
      <c r="FL96" s="71"/>
      <c r="FN96" s="71"/>
    </row>
    <row r="97" spans="2:170" x14ac:dyDescent="0.2">
      <c r="B97" s="73" t="s">
        <v>61</v>
      </c>
      <c r="C97" s="46">
        <v>335482</v>
      </c>
      <c r="D97" s="46">
        <v>248878.88337129841</v>
      </c>
      <c r="E97" s="46">
        <v>28073864.02560183</v>
      </c>
      <c r="F97" s="49">
        <v>74.185465500771542</v>
      </c>
      <c r="G97" s="50">
        <v>112.80130979902735</v>
      </c>
      <c r="H97" s="50">
        <v>83.682176765375871</v>
      </c>
      <c r="I97" s="49">
        <v>2.2243040541040995</v>
      </c>
      <c r="J97" s="49">
        <v>-6.1592237970503526E-2</v>
      </c>
      <c r="K97" s="69">
        <v>2.1613418174874046</v>
      </c>
      <c r="L97" s="46">
        <v>335482</v>
      </c>
      <c r="M97" s="46">
        <v>240895.99578256794</v>
      </c>
      <c r="N97" s="46">
        <v>26964397.934877507</v>
      </c>
      <c r="O97" s="49">
        <v>71.805937660610098</v>
      </c>
      <c r="P97" s="50">
        <v>111.93377393958635</v>
      </c>
      <c r="Q97" s="50">
        <v>80.375095936227595</v>
      </c>
      <c r="R97" s="49">
        <v>6.5824897397906241</v>
      </c>
      <c r="S97" s="49">
        <v>2.5576762522008858</v>
      </c>
      <c r="T97" s="69">
        <v>9.3085247688696953</v>
      </c>
      <c r="U97" s="46">
        <v>325920</v>
      </c>
      <c r="V97" s="46">
        <v>220128.27674101046</v>
      </c>
      <c r="W97" s="46">
        <v>25318522.830992728</v>
      </c>
      <c r="X97" s="49">
        <v>67.540585647094517</v>
      </c>
      <c r="Y97" s="50">
        <v>115.01713094670232</v>
      </c>
      <c r="Z97" s="50">
        <v>77.683243835888334</v>
      </c>
      <c r="AA97" s="49">
        <v>1.5414695717263887</v>
      </c>
      <c r="AB97" s="49">
        <v>-8.0881090002682288E-2</v>
      </c>
      <c r="AC97" s="69">
        <v>1.4593417243320344</v>
      </c>
      <c r="AD97" s="46">
        <v>336722</v>
      </c>
      <c r="AE97" s="46">
        <v>225088.29403854773</v>
      </c>
      <c r="AF97" s="46">
        <v>25628162.213891342</v>
      </c>
      <c r="AG97" s="49">
        <v>66.846922398461558</v>
      </c>
      <c r="AH97" s="50">
        <v>113.85826314673815</v>
      </c>
      <c r="AI97" s="50">
        <v>76.110744809936207</v>
      </c>
      <c r="AJ97" s="49">
        <v>5.3610165786726309</v>
      </c>
      <c r="AK97" s="49">
        <v>0.69122413682167627</v>
      </c>
      <c r="AL97" s="69">
        <v>6.0892973560651038</v>
      </c>
      <c r="AM97" s="46">
        <v>325920</v>
      </c>
      <c r="AN97" s="46">
        <v>213519.38461538462</v>
      </c>
      <c r="AO97" s="46">
        <v>23746176.630825296</v>
      </c>
      <c r="AP97" s="49">
        <v>65.512820512820511</v>
      </c>
      <c r="AQ97" s="50">
        <v>111.21321220365827</v>
      </c>
      <c r="AR97" s="50">
        <v>72.858912097524836</v>
      </c>
      <c r="AS97" s="49">
        <v>-0.53404347066455027</v>
      </c>
      <c r="AT97" s="49">
        <v>-0.84947786970387629</v>
      </c>
      <c r="AU97" s="69">
        <v>-1.3789847592705327</v>
      </c>
      <c r="AV97" s="46">
        <v>336691</v>
      </c>
      <c r="AW97" s="46">
        <v>201418.13524590165</v>
      </c>
      <c r="AX97" s="46">
        <v>24279350.859217215</v>
      </c>
      <c r="AY97" s="49">
        <v>59.82284505552618</v>
      </c>
      <c r="AZ97" s="50">
        <v>120.54202979079184</v>
      </c>
      <c r="BA97" s="50">
        <v>72.111671708531617</v>
      </c>
      <c r="BB97" s="49">
        <v>-1.2553883026505437</v>
      </c>
      <c r="BC97" s="49">
        <v>-0.96155752528374117</v>
      </c>
      <c r="BD97" s="69">
        <v>-2.2048745472386169</v>
      </c>
      <c r="BE97" s="46">
        <v>336691</v>
      </c>
      <c r="BF97" s="46">
        <v>188064.44672131148</v>
      </c>
      <c r="BG97" s="46">
        <v>22370824.828931246</v>
      </c>
      <c r="BH97" s="49">
        <v>55.856689582231624</v>
      </c>
      <c r="BI97" s="50">
        <v>118.95297180802108</v>
      </c>
      <c r="BJ97" s="50">
        <v>66.443192211645837</v>
      </c>
      <c r="BK97" s="49">
        <v>-3.463201073543301</v>
      </c>
      <c r="BL97" s="49">
        <v>-0.21972768482169588</v>
      </c>
      <c r="BM97" s="69">
        <v>-3.6753191468253803</v>
      </c>
      <c r="BN97" s="46">
        <v>304108</v>
      </c>
      <c r="BO97" s="46">
        <v>186653.9733422939</v>
      </c>
      <c r="BP97" s="46">
        <v>20445891.832835238</v>
      </c>
      <c r="BQ97" s="49">
        <v>61.377528161802353</v>
      </c>
      <c r="BR97" s="50">
        <v>109.53901203774913</v>
      </c>
      <c r="BS97" s="50">
        <v>67.23233796162954</v>
      </c>
      <c r="BT97" s="49">
        <v>-2.5184334043599095</v>
      </c>
      <c r="BU97" s="49">
        <v>7.4785610329208718E-2</v>
      </c>
      <c r="BV97" s="69">
        <v>-2.4455312198228856</v>
      </c>
      <c r="BW97" s="46">
        <v>336691</v>
      </c>
      <c r="BX97" s="46">
        <v>205728.40915300546</v>
      </c>
      <c r="BY97" s="46">
        <v>22058099.398857102</v>
      </c>
      <c r="BZ97" s="49">
        <v>61.103031905517362</v>
      </c>
      <c r="CA97" s="50">
        <v>107.2195108574039</v>
      </c>
      <c r="CB97" s="50">
        <v>65.514371928139155</v>
      </c>
      <c r="CC97" s="49">
        <v>0.13834853830773472</v>
      </c>
      <c r="CD97" s="49">
        <v>-5.0089209283367087</v>
      </c>
      <c r="CE97" s="69">
        <v>-4.8775021589183183</v>
      </c>
      <c r="CF97" s="46">
        <v>325800</v>
      </c>
      <c r="CG97" s="46">
        <v>199422.01209948465</v>
      </c>
      <c r="CH97" s="46">
        <v>22227209.891237326</v>
      </c>
      <c r="CI97" s="49">
        <v>61.209948465157964</v>
      </c>
      <c r="CJ97" s="50">
        <v>111.45815678636794</v>
      </c>
      <c r="CK97" s="50">
        <v>68.223480329150775</v>
      </c>
      <c r="CL97" s="49">
        <v>-0.65171388492813198</v>
      </c>
      <c r="CM97" s="49">
        <v>-7.5333623047112868</v>
      </c>
      <c r="CN97" s="69">
        <v>-8.1359802214976735</v>
      </c>
      <c r="CO97" s="46">
        <v>335172</v>
      </c>
      <c r="CP97" s="46">
        <v>207622.52708571428</v>
      </c>
      <c r="CQ97" s="46">
        <v>22906083.67868774</v>
      </c>
      <c r="CR97" s="49">
        <v>61.945069124423966</v>
      </c>
      <c r="CS97" s="50">
        <v>110.32561832383082</v>
      </c>
      <c r="CT97" s="50">
        <v>68.341280532645158</v>
      </c>
      <c r="CU97" s="49">
        <v>1.0343311511529691</v>
      </c>
      <c r="CV97" s="49">
        <v>1.4258243293300072</v>
      </c>
      <c r="CW97" s="69">
        <v>2.4749032256819543</v>
      </c>
      <c r="CX97" s="46">
        <v>324360</v>
      </c>
      <c r="CY97" s="46">
        <v>196698.63934426231</v>
      </c>
      <c r="CZ97" s="46">
        <v>21586459.983689614</v>
      </c>
      <c r="DA97" s="49">
        <v>60.642076502732237</v>
      </c>
      <c r="DB97" s="50">
        <v>109.7438195589597</v>
      </c>
      <c r="DC97" s="50">
        <v>66.550931013964771</v>
      </c>
      <c r="DD97" s="49">
        <v>2.380000710300556</v>
      </c>
      <c r="DE97" s="49">
        <v>2.3067028278481847</v>
      </c>
      <c r="DF97" s="69">
        <v>4.7416030818360504</v>
      </c>
      <c r="DG97" s="46">
        <v>996884</v>
      </c>
      <c r="DH97" s="46">
        <v>709903.15589487681</v>
      </c>
      <c r="DI97" s="46">
        <v>80356784.791472062</v>
      </c>
      <c r="DJ97" s="49">
        <v>71.2122128447118</v>
      </c>
      <c r="DK97" s="50">
        <v>113.19400980853138</v>
      </c>
      <c r="DL97" s="50">
        <v>80.60795919231532</v>
      </c>
      <c r="DM97" s="49">
        <v>3.0204948866125978</v>
      </c>
      <c r="DN97" s="49">
        <v>6.5639065504345435</v>
      </c>
      <c r="DO97" s="49">
        <v>3.4395211047296259</v>
      </c>
      <c r="DP97" s="49">
        <v>0.7540260902898418</v>
      </c>
      <c r="DQ97" s="69">
        <v>4.2194820815301544</v>
      </c>
      <c r="DR97" s="46">
        <v>999333</v>
      </c>
      <c r="DS97" s="46">
        <v>640025.81389983394</v>
      </c>
      <c r="DT97" s="46">
        <v>73653689.70393385</v>
      </c>
      <c r="DU97" s="49">
        <v>64.045299604819817</v>
      </c>
      <c r="DV97" s="50">
        <v>115.07924853084268</v>
      </c>
      <c r="DW97" s="50">
        <v>73.702849504553399</v>
      </c>
      <c r="DX97" s="49">
        <v>0.94150373934861398</v>
      </c>
      <c r="DY97" s="49">
        <v>2.1784964136284892</v>
      </c>
      <c r="DZ97" s="49">
        <v>1.2254549699141006</v>
      </c>
      <c r="EA97" s="49">
        <v>-0.41070741836227048</v>
      </c>
      <c r="EB97" s="69">
        <v>0.80971451708170383</v>
      </c>
      <c r="EC97" s="46">
        <v>977490</v>
      </c>
      <c r="ED97" s="46">
        <v>580446.82921661087</v>
      </c>
      <c r="EE97" s="46">
        <v>64874816.060623586</v>
      </c>
      <c r="EF97" s="49">
        <v>59.381357273896498</v>
      </c>
      <c r="EG97" s="50">
        <v>111.76702635826379</v>
      </c>
      <c r="EH97" s="50">
        <v>66.36877723621069</v>
      </c>
      <c r="EI97" s="49">
        <v>1.154884977181708</v>
      </c>
      <c r="EJ97" s="49">
        <v>-0.77419901238963218</v>
      </c>
      <c r="EK97" s="49">
        <v>-1.9070596442341847</v>
      </c>
      <c r="EL97" s="49">
        <v>-1.8344610530811278</v>
      </c>
      <c r="EM97" s="69">
        <v>-3.7065364308828093</v>
      </c>
      <c r="EN97" s="46">
        <v>985332</v>
      </c>
      <c r="EO97" s="46">
        <v>603743.17852946126</v>
      </c>
      <c r="EP97" s="46">
        <v>66719753.553614676</v>
      </c>
      <c r="EQ97" s="49">
        <v>61.27307126222037</v>
      </c>
      <c r="ER97" s="50">
        <v>110.5101571766395</v>
      </c>
      <c r="ES97" s="50">
        <v>67.712967358834049</v>
      </c>
      <c r="ET97" s="49">
        <v>0.34758467857328351</v>
      </c>
      <c r="EU97" s="49">
        <v>1.2579649256860084</v>
      </c>
      <c r="EV97" s="49">
        <v>0.90722686552824805</v>
      </c>
      <c r="EW97" s="49">
        <v>-1.5077759838099711</v>
      </c>
      <c r="EX97" s="69">
        <v>-0.61422806707883004</v>
      </c>
      <c r="EY97" s="46">
        <v>3959039</v>
      </c>
      <c r="EZ97" s="46">
        <v>2534118.9775407831</v>
      </c>
      <c r="FA97" s="46">
        <v>285605044.10964417</v>
      </c>
      <c r="FB97" s="49">
        <v>64.008436833806968</v>
      </c>
      <c r="FC97" s="50">
        <v>112.70388116772935</v>
      </c>
      <c r="FD97" s="50">
        <v>72.139992586494898</v>
      </c>
      <c r="FE97" s="49">
        <v>1.3600391406166592</v>
      </c>
      <c r="FF97" s="49">
        <v>2.439368897749802</v>
      </c>
      <c r="FG97" s="49">
        <v>1.0648474154945717</v>
      </c>
      <c r="FH97" s="49">
        <v>-0.68458338896223669</v>
      </c>
      <c r="FI97" s="69">
        <v>0.37297425800806561</v>
      </c>
      <c r="FK97" s="70">
        <v>187</v>
      </c>
      <c r="FL97" s="71">
        <v>68</v>
      </c>
      <c r="FM97" s="46">
        <v>10812</v>
      </c>
      <c r="FN97" s="71">
        <v>4392</v>
      </c>
    </row>
    <row r="98" spans="2:170" x14ac:dyDescent="0.2">
      <c r="B98" s="73" t="s">
        <v>62</v>
      </c>
      <c r="C98" s="46">
        <v>356624</v>
      </c>
      <c r="D98" s="46">
        <v>240155.99602780538</v>
      </c>
      <c r="E98" s="46">
        <v>28188560.012599189</v>
      </c>
      <c r="F98" s="49">
        <v>67.341512637345033</v>
      </c>
      <c r="G98" s="50">
        <v>117.37604090191238</v>
      </c>
      <c r="H98" s="50">
        <v>79.042801417176605</v>
      </c>
      <c r="I98" s="49">
        <v>9.2989084936051185</v>
      </c>
      <c r="J98" s="49">
        <v>4.1587867799759692</v>
      </c>
      <c r="K98" s="69">
        <v>13.844417050695199</v>
      </c>
      <c r="L98" s="46">
        <v>356624</v>
      </c>
      <c r="M98" s="46">
        <v>223480.22388059701</v>
      </c>
      <c r="N98" s="46">
        <v>25631557.633239936</v>
      </c>
      <c r="O98" s="49">
        <v>62.665503129513723</v>
      </c>
      <c r="P98" s="50">
        <v>114.69273293253272</v>
      </c>
      <c r="Q98" s="50">
        <v>71.872778145161107</v>
      </c>
      <c r="R98" s="49">
        <v>9.4471168255109994</v>
      </c>
      <c r="S98" s="49">
        <v>3.6256209719886106</v>
      </c>
      <c r="T98" s="69">
        <v>13.4152544463736</v>
      </c>
      <c r="U98" s="46">
        <v>345120</v>
      </c>
      <c r="V98" s="46">
        <v>215820.28897338404</v>
      </c>
      <c r="W98" s="46">
        <v>24319471.658999838</v>
      </c>
      <c r="X98" s="49">
        <v>62.534854245880865</v>
      </c>
      <c r="Y98" s="50">
        <v>112.68389906566675</v>
      </c>
      <c r="Z98" s="50">
        <v>70.466712039290215</v>
      </c>
      <c r="AA98" s="49">
        <v>0.34466968586624053</v>
      </c>
      <c r="AB98" s="49">
        <v>-0.57496121256378963</v>
      </c>
      <c r="AC98" s="69">
        <v>-0.23227324370274541</v>
      </c>
      <c r="AD98" s="46">
        <v>356624</v>
      </c>
      <c r="AE98" s="46">
        <v>200470.04810996563</v>
      </c>
      <c r="AF98" s="46">
        <v>21908447.070406597</v>
      </c>
      <c r="AG98" s="49">
        <v>56.21328012415475</v>
      </c>
      <c r="AH98" s="50">
        <v>109.28538840070992</v>
      </c>
      <c r="AI98" s="50">
        <v>61.432901516461591</v>
      </c>
      <c r="AJ98" s="49">
        <v>0.65965969795817947</v>
      </c>
      <c r="AK98" s="49">
        <v>-6.5870991078832888E-2</v>
      </c>
      <c r="AL98" s="69">
        <v>0.59335418249855398</v>
      </c>
      <c r="AM98" s="46">
        <v>345630</v>
      </c>
      <c r="AN98" s="46">
        <v>193150.65188679245</v>
      </c>
      <c r="AO98" s="46">
        <v>20792836.318272188</v>
      </c>
      <c r="AP98" s="49">
        <v>55.883647798742139</v>
      </c>
      <c r="AQ98" s="50">
        <v>107.65087311462496</v>
      </c>
      <c r="AR98" s="50">
        <v>60.159234783647797</v>
      </c>
      <c r="AS98" s="49">
        <v>0.7520770008670099</v>
      </c>
      <c r="AT98" s="49">
        <v>0.55785243266044116</v>
      </c>
      <c r="AU98" s="69">
        <v>1.3141249133722674</v>
      </c>
      <c r="AV98" s="46">
        <v>357151</v>
      </c>
      <c r="AW98" s="46">
        <v>173384.35174418605</v>
      </c>
      <c r="AX98" s="46">
        <v>19113041.972320899</v>
      </c>
      <c r="AY98" s="49">
        <v>48.546511627906973</v>
      </c>
      <c r="AZ98" s="50">
        <v>110.23510357221035</v>
      </c>
      <c r="BA98" s="50">
        <v>53.515297373718397</v>
      </c>
      <c r="BB98" s="49">
        <v>0.62958067512655047</v>
      </c>
      <c r="BC98" s="49">
        <v>0.31996087104249887</v>
      </c>
      <c r="BD98" s="69">
        <v>0.95155595798109938</v>
      </c>
      <c r="BE98" s="46">
        <v>357151</v>
      </c>
      <c r="BF98" s="46">
        <v>157978.36337209304</v>
      </c>
      <c r="BG98" s="46">
        <v>17146105.721532922</v>
      </c>
      <c r="BH98" s="49">
        <v>44.23293323330833</v>
      </c>
      <c r="BI98" s="50">
        <v>108.5345192565895</v>
      </c>
      <c r="BJ98" s="50">
        <v>48.008001437859406</v>
      </c>
      <c r="BK98" s="49">
        <v>-10.410890415209467</v>
      </c>
      <c r="BL98" s="49">
        <v>2.6048912226350409</v>
      </c>
      <c r="BM98" s="69">
        <v>-8.0771915631983688</v>
      </c>
      <c r="BN98" s="46">
        <v>322588</v>
      </c>
      <c r="BO98" s="46">
        <v>172122.84689922479</v>
      </c>
      <c r="BP98" s="46">
        <v>20568361.93125046</v>
      </c>
      <c r="BQ98" s="49">
        <v>53.356866002214836</v>
      </c>
      <c r="BR98" s="50">
        <v>119.49815089505759</v>
      </c>
      <c r="BS98" s="50">
        <v>63.760468248200375</v>
      </c>
      <c r="BT98" s="49">
        <v>4.79902344173186</v>
      </c>
      <c r="BU98" s="49">
        <v>12.816636152940944</v>
      </c>
      <c r="BV98" s="69">
        <v>18.230732968093921</v>
      </c>
      <c r="BW98" s="46">
        <v>357151</v>
      </c>
      <c r="BX98" s="46">
        <v>189568.10881294965</v>
      </c>
      <c r="BY98" s="46">
        <v>21918726.657630648</v>
      </c>
      <c r="BZ98" s="49">
        <v>53.077860292411231</v>
      </c>
      <c r="CA98" s="50">
        <v>115.62454673880964</v>
      </c>
      <c r="CB98" s="50">
        <v>61.371035381759107</v>
      </c>
      <c r="CC98" s="49">
        <v>2.1274001083263148</v>
      </c>
      <c r="CD98" s="49">
        <v>9.3868650346525637</v>
      </c>
      <c r="CE98" s="69">
        <v>11.713961319894523</v>
      </c>
      <c r="CF98" s="46">
        <v>345630</v>
      </c>
      <c r="CG98" s="46">
        <v>186433.51776198935</v>
      </c>
      <c r="CH98" s="46">
        <v>20195281.075694267</v>
      </c>
      <c r="CI98" s="49">
        <v>53.940201302545887</v>
      </c>
      <c r="CJ98" s="50">
        <v>108.32430411722748</v>
      </c>
      <c r="CK98" s="50">
        <v>58.430347700414508</v>
      </c>
      <c r="CL98" s="49">
        <v>3.7538298278478228</v>
      </c>
      <c r="CM98" s="49">
        <v>-0.42632717082624677</v>
      </c>
      <c r="CN98" s="69">
        <v>3.3114990605188805</v>
      </c>
      <c r="CO98" s="46">
        <v>357151</v>
      </c>
      <c r="CP98" s="46">
        <v>201880.01633705932</v>
      </c>
      <c r="CQ98" s="46">
        <v>21852368.414936636</v>
      </c>
      <c r="CR98" s="49">
        <v>56.525115801736334</v>
      </c>
      <c r="CS98" s="50">
        <v>108.24433646989543</v>
      </c>
      <c r="CT98" s="50">
        <v>61.185236538429507</v>
      </c>
      <c r="CU98" s="49">
        <v>-4.4649430538611874</v>
      </c>
      <c r="CV98" s="49">
        <v>-0.69231210066657944</v>
      </c>
      <c r="CW98" s="69">
        <v>-5.1263438134780133</v>
      </c>
      <c r="CX98" s="46">
        <v>346680</v>
      </c>
      <c r="CY98" s="46">
        <v>204626.44918032788</v>
      </c>
      <c r="CZ98" s="46">
        <v>22359102.94770962</v>
      </c>
      <c r="DA98" s="49">
        <v>59.024590163934427</v>
      </c>
      <c r="DB98" s="50">
        <v>109.26790274313744</v>
      </c>
      <c r="DC98" s="50">
        <v>64.494931774863332</v>
      </c>
      <c r="DD98" s="49">
        <v>5.2953984546890362</v>
      </c>
      <c r="DE98" s="49">
        <v>2.6331229778930765</v>
      </c>
      <c r="DF98" s="69">
        <v>8.0679557860635249</v>
      </c>
      <c r="DG98" s="46">
        <v>1058368</v>
      </c>
      <c r="DH98" s="46">
        <v>679456.50888178637</v>
      </c>
      <c r="DI98" s="46">
        <v>78139589.304838955</v>
      </c>
      <c r="DJ98" s="49">
        <v>64.198512132054859</v>
      </c>
      <c r="DK98" s="50">
        <v>115.00307714092983</v>
      </c>
      <c r="DL98" s="50">
        <v>73.830264430556255</v>
      </c>
      <c r="DM98" s="49">
        <v>-0.69917997410444543</v>
      </c>
      <c r="DN98" s="49">
        <v>5.5889029521245792</v>
      </c>
      <c r="DO98" s="49">
        <v>6.3323575017701019</v>
      </c>
      <c r="DP98" s="49">
        <v>2.4391329184323189</v>
      </c>
      <c r="DQ98" s="69">
        <v>8.925945036540913</v>
      </c>
      <c r="DR98" s="46">
        <v>1059405</v>
      </c>
      <c r="DS98" s="46">
        <v>567005.05174094415</v>
      </c>
      <c r="DT98" s="46">
        <v>61814325.360999689</v>
      </c>
      <c r="DU98" s="49">
        <v>53.521085112959078</v>
      </c>
      <c r="DV98" s="50">
        <v>109.0190028663831</v>
      </c>
      <c r="DW98" s="50">
        <v>58.348153313416198</v>
      </c>
      <c r="DX98" s="49">
        <v>-0.72120633379595744</v>
      </c>
      <c r="DY98" s="49">
        <v>-4.3638657967724967E-2</v>
      </c>
      <c r="DZ98" s="49">
        <v>0.6824898357511836</v>
      </c>
      <c r="EA98" s="49">
        <v>0.26203644618854632</v>
      </c>
      <c r="EB98" s="69">
        <v>0.9463146540509304</v>
      </c>
      <c r="EC98" s="46">
        <v>1036890</v>
      </c>
      <c r="ED98" s="46">
        <v>519669.31908426748</v>
      </c>
      <c r="EE98" s="46">
        <v>59633194.310414031</v>
      </c>
      <c r="EF98" s="49">
        <v>50.118076081770241</v>
      </c>
      <c r="EG98" s="50">
        <v>114.75219359783708</v>
      </c>
      <c r="EH98" s="50">
        <v>57.511591692864272</v>
      </c>
      <c r="EI98" s="49">
        <v>-0.72382593709607923</v>
      </c>
      <c r="EJ98" s="49">
        <v>-1.9553307018205259</v>
      </c>
      <c r="EK98" s="49">
        <v>-1.2404837075451092</v>
      </c>
      <c r="EL98" s="49">
        <v>8.4647247677431565</v>
      </c>
      <c r="EM98" s="69">
        <v>7.1192375285656579</v>
      </c>
      <c r="EN98" s="46">
        <v>1049461</v>
      </c>
      <c r="EO98" s="46">
        <v>592939.98327937652</v>
      </c>
      <c r="EP98" s="46">
        <v>64406752.438340522</v>
      </c>
      <c r="EQ98" s="49">
        <v>56.49947766323632</v>
      </c>
      <c r="ER98" s="50">
        <v>108.62271773633097</v>
      </c>
      <c r="ES98" s="50">
        <v>61.371268144638556</v>
      </c>
      <c r="ET98" s="49">
        <v>-0.28732000931129659</v>
      </c>
      <c r="EU98" s="49">
        <v>1.0097396213633143</v>
      </c>
      <c r="EV98" s="49">
        <v>1.3007970809687714</v>
      </c>
      <c r="EW98" s="49">
        <v>0.48356263558371371</v>
      </c>
      <c r="EX98" s="69">
        <v>1.7906498852008137</v>
      </c>
      <c r="EY98" s="46">
        <v>4204124</v>
      </c>
      <c r="EZ98" s="46">
        <v>2359070.8629863746</v>
      </c>
      <c r="FA98" s="46">
        <v>263993861.41459319</v>
      </c>
      <c r="FB98" s="49">
        <v>56.113256007348369</v>
      </c>
      <c r="FC98" s="50">
        <v>111.90586326025</v>
      </c>
      <c r="FD98" s="50">
        <v>62.794023538457289</v>
      </c>
      <c r="FE98" s="49">
        <v>-0.60834222252483294</v>
      </c>
      <c r="FF98" s="49">
        <v>1.343764141407076</v>
      </c>
      <c r="FG98" s="49">
        <v>1.9640545369536124</v>
      </c>
      <c r="FH98" s="49">
        <v>2.7777712508935597</v>
      </c>
      <c r="FI98" s="69">
        <v>4.79638273012654</v>
      </c>
      <c r="FK98" s="70">
        <v>455</v>
      </c>
      <c r="FL98" s="71">
        <v>43</v>
      </c>
      <c r="FM98" s="46">
        <v>11556</v>
      </c>
      <c r="FN98" s="71">
        <v>1220</v>
      </c>
    </row>
    <row r="99" spans="2:170" x14ac:dyDescent="0.2">
      <c r="B99" s="73" t="s">
        <v>63</v>
      </c>
      <c r="C99" s="46">
        <v>196788</v>
      </c>
      <c r="D99" s="46">
        <v>148425.98775317948</v>
      </c>
      <c r="E99" s="46">
        <v>20178342.699815586</v>
      </c>
      <c r="F99" s="49">
        <v>75.424308267363585</v>
      </c>
      <c r="G99" s="50">
        <v>135.94885238945187</v>
      </c>
      <c r="H99" s="50">
        <v>102.53848151216327</v>
      </c>
      <c r="I99" s="49">
        <v>11.148706107029948</v>
      </c>
      <c r="J99" s="49">
        <v>1.3648810105019555</v>
      </c>
      <c r="K99" s="69">
        <v>12.665753690103427</v>
      </c>
      <c r="L99" s="46">
        <v>198338</v>
      </c>
      <c r="M99" s="46">
        <v>146060.04145077721</v>
      </c>
      <c r="N99" s="46">
        <v>18376899.599461447</v>
      </c>
      <c r="O99" s="49">
        <v>73.641985625940166</v>
      </c>
      <c r="P99" s="50">
        <v>125.81743382329884</v>
      </c>
      <c r="Q99" s="50">
        <v>92.654456531080513</v>
      </c>
      <c r="R99" s="49">
        <v>14.198971919573173</v>
      </c>
      <c r="S99" s="49">
        <v>-0.81027309459458907</v>
      </c>
      <c r="T99" s="69">
        <v>13.273648375805241</v>
      </c>
      <c r="U99" s="46">
        <v>191940</v>
      </c>
      <c r="V99" s="46">
        <v>133445.24977210574</v>
      </c>
      <c r="W99" s="46">
        <v>18056460.021463439</v>
      </c>
      <c r="X99" s="49">
        <v>69.524460650258277</v>
      </c>
      <c r="Y99" s="50">
        <v>135.30987466620044</v>
      </c>
      <c r="Z99" s="50">
        <v>94.073460568216319</v>
      </c>
      <c r="AA99" s="49">
        <v>8.9084355074252137</v>
      </c>
      <c r="AB99" s="49">
        <v>-5.282373882289912</v>
      </c>
      <c r="AC99" s="69">
        <v>3.1554847545704305</v>
      </c>
      <c r="AD99" s="46">
        <v>198493</v>
      </c>
      <c r="AE99" s="46">
        <v>142217.93620844564</v>
      </c>
      <c r="AF99" s="46">
        <v>19580815.175904676</v>
      </c>
      <c r="AG99" s="49">
        <v>71.648842129669887</v>
      </c>
      <c r="AH99" s="50">
        <v>137.68175588770686</v>
      </c>
      <c r="AI99" s="50">
        <v>98.647383917340548</v>
      </c>
      <c r="AJ99" s="49">
        <v>9.9174108094128393</v>
      </c>
      <c r="AK99" s="49">
        <v>1.4829187187117983</v>
      </c>
      <c r="AL99" s="69">
        <v>11.547396669428966</v>
      </c>
      <c r="AM99" s="46">
        <v>194610</v>
      </c>
      <c r="AN99" s="46">
        <v>129035.13549783549</v>
      </c>
      <c r="AO99" s="46">
        <v>16446160.611444572</v>
      </c>
      <c r="AP99" s="49">
        <v>66.304473304473305</v>
      </c>
      <c r="AQ99" s="50">
        <v>127.45490248057629</v>
      </c>
      <c r="AR99" s="50">
        <v>84.508301790476196</v>
      </c>
      <c r="AS99" s="49">
        <v>-1.2042855994391699</v>
      </c>
      <c r="AT99" s="49">
        <v>1.8907980115785687</v>
      </c>
      <c r="AU99" s="69">
        <v>0.66374180397147597</v>
      </c>
      <c r="AV99" s="46">
        <v>201097</v>
      </c>
      <c r="AW99" s="46">
        <v>130930.68744588745</v>
      </c>
      <c r="AX99" s="46">
        <v>20431593.422356237</v>
      </c>
      <c r="AY99" s="49">
        <v>65.108225108225113</v>
      </c>
      <c r="AZ99" s="50">
        <v>156.0489280314857</v>
      </c>
      <c r="BA99" s="50">
        <v>101.6006873417119</v>
      </c>
      <c r="BB99" s="49">
        <v>-0.94855066484995243</v>
      </c>
      <c r="BC99" s="49">
        <v>-2.4641963350374771</v>
      </c>
      <c r="BD99" s="69">
        <v>-3.3893728491682236</v>
      </c>
      <c r="BE99" s="46">
        <v>201624</v>
      </c>
      <c r="BF99" s="46">
        <v>136076.09544468546</v>
      </c>
      <c r="BG99" s="46">
        <v>21536961.776527558</v>
      </c>
      <c r="BH99" s="49">
        <v>67.490028689384928</v>
      </c>
      <c r="BI99" s="50">
        <v>158.27145617418358</v>
      </c>
      <c r="BJ99" s="50">
        <v>106.8174511790638</v>
      </c>
      <c r="BK99" s="49">
        <v>4.4094985687035537</v>
      </c>
      <c r="BL99" s="49">
        <v>-5.0594023599179874</v>
      </c>
      <c r="BM99" s="69">
        <v>-0.87299806585997064</v>
      </c>
      <c r="BN99" s="46">
        <v>182112</v>
      </c>
      <c r="BO99" s="46">
        <v>110909.44623200677</v>
      </c>
      <c r="BP99" s="46">
        <v>13129772.262091449</v>
      </c>
      <c r="BQ99" s="49">
        <v>60.901778154106687</v>
      </c>
      <c r="BR99" s="50">
        <v>118.38281326034063</v>
      </c>
      <c r="BS99" s="50">
        <v>72.097238304403049</v>
      </c>
      <c r="BT99" s="49">
        <v>-0.4357343319855102</v>
      </c>
      <c r="BU99" s="49">
        <v>-2.2373100320940811</v>
      </c>
      <c r="BV99" s="69">
        <v>-2.6632956361568012</v>
      </c>
      <c r="BW99" s="46">
        <v>201624</v>
      </c>
      <c r="BX99" s="46">
        <v>120881.284164859</v>
      </c>
      <c r="BY99" s="46">
        <v>14088486.319145646</v>
      </c>
      <c r="BZ99" s="49">
        <v>59.953817087677557</v>
      </c>
      <c r="CA99" s="50">
        <v>116.54811922689073</v>
      </c>
      <c r="CB99" s="50">
        <v>69.875046220418426</v>
      </c>
      <c r="CC99" s="49">
        <v>1.7313514843834958</v>
      </c>
      <c r="CD99" s="49">
        <v>-11.531559233556139</v>
      </c>
      <c r="CE99" s="69">
        <v>-9.9998595711353797</v>
      </c>
      <c r="CF99" s="46">
        <v>195210</v>
      </c>
      <c r="CG99" s="46">
        <v>123688.6629597947</v>
      </c>
      <c r="CH99" s="46">
        <v>16511587.147841997</v>
      </c>
      <c r="CI99" s="49">
        <v>63.361847733105215</v>
      </c>
      <c r="CJ99" s="50">
        <v>133.49313310314568</v>
      </c>
      <c r="CK99" s="50">
        <v>84.583715730966645</v>
      </c>
      <c r="CL99" s="49">
        <v>0.79019584093507045</v>
      </c>
      <c r="CM99" s="49">
        <v>-16.03053401624339</v>
      </c>
      <c r="CN99" s="69">
        <v>-15.367010788384357</v>
      </c>
      <c r="CO99" s="46">
        <v>203112</v>
      </c>
      <c r="CP99" s="46">
        <v>107219.92771084337</v>
      </c>
      <c r="CQ99" s="46">
        <v>12323046.924728686</v>
      </c>
      <c r="CR99" s="49">
        <v>52.788573649436458</v>
      </c>
      <c r="CS99" s="50">
        <v>114.9324308253794</v>
      </c>
      <c r="CT99" s="50">
        <v>60.67119089334301</v>
      </c>
      <c r="CU99" s="49">
        <v>-7.8288951101779176</v>
      </c>
      <c r="CV99" s="49">
        <v>-2.6308372238675646</v>
      </c>
      <c r="CW99" s="69">
        <v>-10.253766847269373</v>
      </c>
      <c r="CX99" s="46">
        <v>196560</v>
      </c>
      <c r="CY99" s="46">
        <v>117099.27272727272</v>
      </c>
      <c r="CZ99" s="46">
        <v>13818379.665338181</v>
      </c>
      <c r="DA99" s="49">
        <v>59.574314574314577</v>
      </c>
      <c r="DB99" s="50">
        <v>118.00568307133341</v>
      </c>
      <c r="DC99" s="50">
        <v>70.301076848484854</v>
      </c>
      <c r="DD99" s="49">
        <v>-1.9864027778189561</v>
      </c>
      <c r="DE99" s="49">
        <v>-0.15323357779429045</v>
      </c>
      <c r="DF99" s="69">
        <v>-2.1365925195673894</v>
      </c>
      <c r="DG99" s="46">
        <v>587066</v>
      </c>
      <c r="DH99" s="46">
        <v>427931.27897606243</v>
      </c>
      <c r="DI99" s="46">
        <v>56611702.320740469</v>
      </c>
      <c r="DJ99" s="49">
        <v>72.893214557828657</v>
      </c>
      <c r="DK99" s="50">
        <v>132.29157367556488</v>
      </c>
      <c r="DL99" s="50">
        <v>96.431580641257497</v>
      </c>
      <c r="DM99" s="49">
        <v>-1.391119143761296</v>
      </c>
      <c r="DN99" s="49">
        <v>9.9099027401563617</v>
      </c>
      <c r="DO99" s="49">
        <v>11.460450403441197</v>
      </c>
      <c r="DP99" s="49">
        <v>-1.6776901598596352</v>
      </c>
      <c r="DQ99" s="69">
        <v>9.5904893948874346</v>
      </c>
      <c r="DR99" s="46">
        <v>594200</v>
      </c>
      <c r="DS99" s="46">
        <v>402183.75915216858</v>
      </c>
      <c r="DT99" s="46">
        <v>56458569.209705487</v>
      </c>
      <c r="DU99" s="49">
        <v>67.684914027628508</v>
      </c>
      <c r="DV99" s="50">
        <v>140.3800325719867</v>
      </c>
      <c r="DW99" s="50">
        <v>95.016104358306109</v>
      </c>
      <c r="DX99" s="49">
        <v>0.26305976130574832</v>
      </c>
      <c r="DY99" s="49">
        <v>2.8401860992822718</v>
      </c>
      <c r="DZ99" s="49">
        <v>2.5703647426199003</v>
      </c>
      <c r="EA99" s="49">
        <v>7.5556275960907734E-2</v>
      </c>
      <c r="EB99" s="69">
        <v>2.647863090458944</v>
      </c>
      <c r="EC99" s="46">
        <v>585360</v>
      </c>
      <c r="ED99" s="46">
        <v>367866.82584155124</v>
      </c>
      <c r="EE99" s="46">
        <v>48755220.357764654</v>
      </c>
      <c r="EF99" s="49">
        <v>62.844544526710273</v>
      </c>
      <c r="EG99" s="50">
        <v>132.53497443328757</v>
      </c>
      <c r="EH99" s="50">
        <v>83.291001021191491</v>
      </c>
      <c r="EI99" s="49">
        <v>2.6155248580043473</v>
      </c>
      <c r="EJ99" s="49">
        <v>4.68444613767028</v>
      </c>
      <c r="EK99" s="49">
        <v>2.0161873971105555</v>
      </c>
      <c r="EL99" s="49">
        <v>-6.1117194405615338</v>
      </c>
      <c r="EM99" s="69">
        <v>-4.2187557605583352</v>
      </c>
      <c r="EN99" s="46">
        <v>594882</v>
      </c>
      <c r="EO99" s="46">
        <v>348007.86339791078</v>
      </c>
      <c r="EP99" s="46">
        <v>42653013.737908863</v>
      </c>
      <c r="EQ99" s="49">
        <v>58.500318281257591</v>
      </c>
      <c r="ER99" s="50">
        <v>122.56336199259837</v>
      </c>
      <c r="ES99" s="50">
        <v>71.69995686187994</v>
      </c>
      <c r="ET99" s="49">
        <v>3.4629572621923539</v>
      </c>
      <c r="EU99" s="49">
        <v>0.42030881938077913</v>
      </c>
      <c r="EV99" s="49">
        <v>-2.9408094677798524</v>
      </c>
      <c r="EW99" s="49">
        <v>-7.2687334030782003</v>
      </c>
      <c r="EX99" s="69">
        <v>-9.9957832707526517</v>
      </c>
      <c r="EY99" s="46">
        <v>2361508</v>
      </c>
      <c r="EZ99" s="46">
        <v>1545989.7273676931</v>
      </c>
      <c r="FA99" s="46">
        <v>204478505.62611946</v>
      </c>
      <c r="FB99" s="49">
        <v>65.46620749824659</v>
      </c>
      <c r="FC99" s="50">
        <v>132.2638190968309</v>
      </c>
      <c r="FD99" s="50">
        <v>86.58810625503682</v>
      </c>
      <c r="FE99" s="49">
        <v>1.2045941544527299</v>
      </c>
      <c r="FF99" s="49">
        <v>4.5731951353412699</v>
      </c>
      <c r="FG99" s="49">
        <v>3.3285059922749864</v>
      </c>
      <c r="FH99" s="49">
        <v>-3.5118954468684231</v>
      </c>
      <c r="FI99" s="69">
        <v>-0.30028310498488453</v>
      </c>
      <c r="FK99" s="70">
        <v>178</v>
      </c>
      <c r="FL99" s="71">
        <v>42</v>
      </c>
      <c r="FM99" s="46">
        <v>6552</v>
      </c>
      <c r="FN99" s="71">
        <v>2310</v>
      </c>
    </row>
    <row r="100" spans="2:170" x14ac:dyDescent="0.2">
      <c r="B100" s="73" t="s">
        <v>64</v>
      </c>
      <c r="C100" s="46">
        <v>51863</v>
      </c>
      <c r="D100" s="46">
        <v>37635.934065934067</v>
      </c>
      <c r="E100" s="46">
        <v>5465940.977401319</v>
      </c>
      <c r="F100" s="49">
        <v>72.567985010381321</v>
      </c>
      <c r="G100" s="50">
        <v>145.23197345987438</v>
      </c>
      <c r="H100" s="50">
        <v>105.39191673064263</v>
      </c>
      <c r="I100" s="49">
        <v>2.7160148596772853</v>
      </c>
      <c r="J100" s="49">
        <v>-10.612080363566726</v>
      </c>
      <c r="K100" s="69">
        <v>-8.1842911834848096</v>
      </c>
      <c r="L100" s="46">
        <v>51863</v>
      </c>
      <c r="M100" s="46">
        <v>34860.524429967423</v>
      </c>
      <c r="N100" s="46">
        <v>4456789.0164752416</v>
      </c>
      <c r="O100" s="49">
        <v>67.216559840285811</v>
      </c>
      <c r="P100" s="50">
        <v>127.84629862435509</v>
      </c>
      <c r="Q100" s="50">
        <v>85.933883818430118</v>
      </c>
      <c r="R100" s="49">
        <v>10.543029205735829</v>
      </c>
      <c r="S100" s="49">
        <v>-5.4837135506724826</v>
      </c>
      <c r="T100" s="69">
        <v>4.4811661338570534</v>
      </c>
      <c r="U100" s="46">
        <v>50190</v>
      </c>
      <c r="V100" s="46">
        <v>33683.429967426709</v>
      </c>
      <c r="W100" s="46">
        <v>4774146.203392704</v>
      </c>
      <c r="X100" s="49">
        <v>67.111834961997829</v>
      </c>
      <c r="Y100" s="50">
        <v>141.7357498333603</v>
      </c>
      <c r="Z100" s="50">
        <v>95.121462510314871</v>
      </c>
      <c r="AA100" s="49">
        <v>-6.274851173761653</v>
      </c>
      <c r="AB100" s="49">
        <v>-4.2274212411201759</v>
      </c>
      <c r="AC100" s="69">
        <v>-10.23700802351355</v>
      </c>
      <c r="AD100" s="46">
        <v>53568</v>
      </c>
      <c r="AE100" s="46">
        <v>33265.407166123776</v>
      </c>
      <c r="AF100" s="46">
        <v>4954984.1689391527</v>
      </c>
      <c r="AG100" s="49">
        <v>62.099401071766316</v>
      </c>
      <c r="AH100" s="50">
        <v>148.95305938071067</v>
      </c>
      <c r="AI100" s="50">
        <v>92.498957753493741</v>
      </c>
      <c r="AJ100" s="49">
        <v>-2.2678808579096135</v>
      </c>
      <c r="AK100" s="49">
        <v>0.4367837070514991</v>
      </c>
      <c r="AL100" s="69">
        <v>-1.8410028849408033</v>
      </c>
      <c r="AM100" s="46">
        <v>51840</v>
      </c>
      <c r="AN100" s="46">
        <v>27149.538461538461</v>
      </c>
      <c r="AO100" s="46">
        <v>3413890.6041197204</v>
      </c>
      <c r="AP100" s="49">
        <v>52.371794871794869</v>
      </c>
      <c r="AQ100" s="50">
        <v>125.7439646333593</v>
      </c>
      <c r="AR100" s="50">
        <v>65.85437122144522</v>
      </c>
      <c r="AS100" s="49">
        <v>-0.22464795102976209</v>
      </c>
      <c r="AT100" s="49">
        <v>-6.3930483619957332</v>
      </c>
      <c r="AU100" s="69">
        <v>-6.6033344608719302</v>
      </c>
      <c r="AV100" s="46">
        <v>53568</v>
      </c>
      <c r="AW100" s="46">
        <v>35315.38285714286</v>
      </c>
      <c r="AX100" s="46">
        <v>5751494.5313828569</v>
      </c>
      <c r="AY100" s="49">
        <v>65.926267281105993</v>
      </c>
      <c r="AZ100" s="50">
        <v>162.86088571228856</v>
      </c>
      <c r="BA100" s="50">
        <v>107.36810281105991</v>
      </c>
      <c r="BB100" s="49">
        <v>-3.3297069956540026</v>
      </c>
      <c r="BC100" s="49">
        <v>-2.8548922321386963</v>
      </c>
      <c r="BD100" s="69">
        <v>-6.0895396814207938</v>
      </c>
      <c r="BE100" s="46">
        <v>53568</v>
      </c>
      <c r="BF100" s="46">
        <v>36765.599999999999</v>
      </c>
      <c r="BG100" s="46">
        <v>5999997.5423999997</v>
      </c>
      <c r="BH100" s="49">
        <v>68.633512544802869</v>
      </c>
      <c r="BI100" s="50">
        <v>163.19596422742998</v>
      </c>
      <c r="BJ100" s="50">
        <v>112.00712258064516</v>
      </c>
      <c r="BK100" s="49">
        <v>0.89668799397817089</v>
      </c>
      <c r="BL100" s="49">
        <v>-7.3969391579923069</v>
      </c>
      <c r="BM100" s="69">
        <v>-6.5665786293657229</v>
      </c>
      <c r="BN100" s="46">
        <v>48384</v>
      </c>
      <c r="BO100" s="46">
        <v>21530.400000000001</v>
      </c>
      <c r="BP100" s="46">
        <v>2575017.5219999999</v>
      </c>
      <c r="BQ100" s="49">
        <v>44.499007936507937</v>
      </c>
      <c r="BR100" s="50">
        <v>119.59914920298741</v>
      </c>
      <c r="BS100" s="50">
        <v>53.220434895833336</v>
      </c>
      <c r="BT100" s="49">
        <v>-0.22720050842071815</v>
      </c>
      <c r="BU100" s="49">
        <v>3.0035973745581086</v>
      </c>
      <c r="BV100" s="69">
        <v>2.7695726776314831</v>
      </c>
      <c r="BW100" s="46">
        <v>53568</v>
      </c>
      <c r="BX100" s="46">
        <v>28464</v>
      </c>
      <c r="BY100" s="46">
        <v>3469174.1234880001</v>
      </c>
      <c r="BZ100" s="49">
        <v>53.136200716845877</v>
      </c>
      <c r="CA100" s="50">
        <v>121.87936071838111</v>
      </c>
      <c r="CB100" s="50">
        <v>64.7620617437276</v>
      </c>
      <c r="CC100" s="49">
        <v>2.4938271604938271</v>
      </c>
      <c r="CD100" s="49">
        <v>-4.9092447177464766</v>
      </c>
      <c r="CE100" s="69">
        <v>-2.5378456353989196</v>
      </c>
      <c r="CF100" s="46">
        <v>51900</v>
      </c>
      <c r="CG100" s="46">
        <v>32112.825484764544</v>
      </c>
      <c r="CH100" s="46">
        <v>4893338.1600265931</v>
      </c>
      <c r="CI100" s="49">
        <v>61.874422899353647</v>
      </c>
      <c r="CJ100" s="50">
        <v>152.37955820325325</v>
      </c>
      <c r="CK100" s="50">
        <v>94.28397225484764</v>
      </c>
      <c r="CL100" s="49">
        <v>-7.1607349173139676</v>
      </c>
      <c r="CM100" s="49">
        <v>-2.9646508816064632</v>
      </c>
      <c r="CN100" s="69">
        <v>-9.9130950080647811</v>
      </c>
      <c r="CO100" s="46">
        <v>53630</v>
      </c>
      <c r="CP100" s="46">
        <v>26300.981675392672</v>
      </c>
      <c r="CQ100" s="46">
        <v>3191834.0118109947</v>
      </c>
      <c r="CR100" s="49">
        <v>49.04154703597365</v>
      </c>
      <c r="CS100" s="50">
        <v>121.35798013947482</v>
      </c>
      <c r="CT100" s="50">
        <v>59.515830912008106</v>
      </c>
      <c r="CU100" s="49">
        <v>-10.246558405757016</v>
      </c>
      <c r="CV100" s="49">
        <v>-0.35328865459559416</v>
      </c>
      <c r="CW100" s="69">
        <v>-10.563647132018559</v>
      </c>
      <c r="CX100" s="46">
        <v>51900</v>
      </c>
      <c r="CY100" s="46">
        <v>26159.632802937576</v>
      </c>
      <c r="CZ100" s="46">
        <v>3159134.1211050185</v>
      </c>
      <c r="DA100" s="49">
        <v>50.403916768665852</v>
      </c>
      <c r="DB100" s="50">
        <v>120.76370279747451</v>
      </c>
      <c r="DC100" s="50">
        <v>60.869636244798045</v>
      </c>
      <c r="DD100" s="49">
        <v>-11.83396326443456</v>
      </c>
      <c r="DE100" s="49">
        <v>3.2266692089725573</v>
      </c>
      <c r="DF100" s="69">
        <v>-8.989136904316636</v>
      </c>
      <c r="DG100" s="46">
        <v>153916</v>
      </c>
      <c r="DH100" s="46">
        <v>106179.8884633282</v>
      </c>
      <c r="DI100" s="46">
        <v>14696876.197269265</v>
      </c>
      <c r="DJ100" s="49">
        <v>68.985608035115391</v>
      </c>
      <c r="DK100" s="50">
        <v>138.41487695991682</v>
      </c>
      <c r="DL100" s="50">
        <v>95.486344481855454</v>
      </c>
      <c r="DM100" s="49">
        <v>3.9130434782608696</v>
      </c>
      <c r="DN100" s="49">
        <v>5.9739370568463279</v>
      </c>
      <c r="DO100" s="49">
        <v>1.9832867074253362</v>
      </c>
      <c r="DP100" s="49">
        <v>-7.2492974778185344</v>
      </c>
      <c r="DQ100" s="69">
        <v>-5.409785123652493</v>
      </c>
      <c r="DR100" s="46">
        <v>158976</v>
      </c>
      <c r="DS100" s="46">
        <v>95730.328484805097</v>
      </c>
      <c r="DT100" s="46">
        <v>14120369.304441731</v>
      </c>
      <c r="DU100" s="49">
        <v>60.216843098835731</v>
      </c>
      <c r="DV100" s="50">
        <v>147.50152358124419</v>
      </c>
      <c r="DW100" s="50">
        <v>88.820761023309998</v>
      </c>
      <c r="DX100" s="49">
        <v>7.2618461268579679</v>
      </c>
      <c r="DY100" s="49">
        <v>5.0064793560098009</v>
      </c>
      <c r="DZ100" s="49">
        <v>-2.1026738325767376</v>
      </c>
      <c r="EA100" s="49">
        <v>-2.7382195713266633</v>
      </c>
      <c r="EB100" s="69">
        <v>-4.7833175774986199</v>
      </c>
      <c r="EC100" s="46">
        <v>155520</v>
      </c>
      <c r="ED100" s="46">
        <v>86760</v>
      </c>
      <c r="EE100" s="46">
        <v>12044189.187888</v>
      </c>
      <c r="EF100" s="49">
        <v>55.787037037037038</v>
      </c>
      <c r="EG100" s="50">
        <v>138.82191318450899</v>
      </c>
      <c r="EH100" s="50">
        <v>77.44463212376543</v>
      </c>
      <c r="EI100" s="49">
        <v>4.0337146297411195</v>
      </c>
      <c r="EJ100" s="49">
        <v>5.2103408482774771</v>
      </c>
      <c r="EK100" s="49">
        <v>1.131004715850052</v>
      </c>
      <c r="EL100" s="49">
        <v>-4.6234496373270035</v>
      </c>
      <c r="EM100" s="69">
        <v>-3.5447363549100723</v>
      </c>
      <c r="EN100" s="46">
        <v>157430</v>
      </c>
      <c r="EO100" s="46">
        <v>84573.439963094788</v>
      </c>
      <c r="EP100" s="46">
        <v>11244306.292942606</v>
      </c>
      <c r="EQ100" s="49">
        <v>53.721298331382066</v>
      </c>
      <c r="ER100" s="50">
        <v>132.95316233854589</v>
      </c>
      <c r="ES100" s="50">
        <v>71.424164980896947</v>
      </c>
      <c r="ET100" s="49">
        <v>3.9272251965593044</v>
      </c>
      <c r="EU100" s="49">
        <v>-6.0515111708193601</v>
      </c>
      <c r="EV100" s="49">
        <v>-9.6016576489035597</v>
      </c>
      <c r="EW100" s="49">
        <v>-0.23212217966312779</v>
      </c>
      <c r="EX100" s="69">
        <v>-9.8114922515482608</v>
      </c>
      <c r="EY100" s="46">
        <v>625842</v>
      </c>
      <c r="EZ100" s="46">
        <v>373243.65691122808</v>
      </c>
      <c r="FA100" s="46">
        <v>52105740.982541598</v>
      </c>
      <c r="FB100" s="49">
        <v>59.638639930082689</v>
      </c>
      <c r="FC100" s="50">
        <v>139.60248223303196</v>
      </c>
      <c r="FD100" s="50">
        <v>83.257021712415593</v>
      </c>
      <c r="FE100" s="49">
        <v>4.7778015884708624</v>
      </c>
      <c r="FF100" s="49">
        <v>2.5831740379657617</v>
      </c>
      <c r="FG100" s="49">
        <v>-2.0945539200419572</v>
      </c>
      <c r="FH100" s="49">
        <v>-3.7582309993425578</v>
      </c>
      <c r="FI100" s="69">
        <v>-5.7740667446635534</v>
      </c>
      <c r="FK100" s="70">
        <v>56</v>
      </c>
      <c r="FL100" s="71">
        <v>19</v>
      </c>
      <c r="FM100" s="46">
        <v>1730</v>
      </c>
      <c r="FN100" s="71">
        <v>817</v>
      </c>
    </row>
    <row r="101" spans="2:170" x14ac:dyDescent="0.2">
      <c r="B101" s="74" t="s">
        <v>91</v>
      </c>
      <c r="C101" s="75">
        <v>940757</v>
      </c>
      <c r="D101" s="75">
        <v>691801.47725879611</v>
      </c>
      <c r="E101" s="75">
        <v>84397644.109581262</v>
      </c>
      <c r="F101" s="76">
        <v>73.5366813384111</v>
      </c>
      <c r="G101" s="77">
        <v>121.99691224135523</v>
      </c>
      <c r="H101" s="77">
        <v>89.712480597626438</v>
      </c>
      <c r="I101" s="76">
        <v>5.6809111624931408</v>
      </c>
      <c r="J101" s="76">
        <v>-0.15301991503682749</v>
      </c>
      <c r="K101" s="78">
        <v>5.5191983220221488</v>
      </c>
      <c r="L101" s="75">
        <v>942307</v>
      </c>
      <c r="M101" s="75">
        <v>666460.90503899963</v>
      </c>
      <c r="N101" s="75">
        <v>78114222.073598847</v>
      </c>
      <c r="O101" s="76">
        <v>70.726515354231651</v>
      </c>
      <c r="P101" s="77">
        <v>117.20750832192894</v>
      </c>
      <c r="Q101" s="77">
        <v>82.89678636962141</v>
      </c>
      <c r="R101" s="76">
        <v>9.2514399239719793</v>
      </c>
      <c r="S101" s="76">
        <v>1.1059911100273967</v>
      </c>
      <c r="T101" s="78">
        <v>10.459751137108032</v>
      </c>
      <c r="U101" s="75">
        <v>913170</v>
      </c>
      <c r="V101" s="75">
        <v>615458.58359583234</v>
      </c>
      <c r="W101" s="75">
        <v>75261062.346931443</v>
      </c>
      <c r="X101" s="76">
        <v>67.398029238349082</v>
      </c>
      <c r="Y101" s="77">
        <v>122.28452791610572</v>
      </c>
      <c r="Z101" s="77">
        <v>82.417361878874075</v>
      </c>
      <c r="AA101" s="76">
        <v>2.8170826182268227</v>
      </c>
      <c r="AB101" s="76">
        <v>-2.0901298694171708</v>
      </c>
      <c r="AC101" s="78">
        <v>0.66807206355993354</v>
      </c>
      <c r="AD101" s="75">
        <v>945407</v>
      </c>
      <c r="AE101" s="75">
        <v>626834.74722419085</v>
      </c>
      <c r="AF101" s="75">
        <v>76773556.294094592</v>
      </c>
      <c r="AG101" s="76">
        <v>66.303163317406245</v>
      </c>
      <c r="AH101" s="77">
        <v>122.47814377564507</v>
      </c>
      <c r="AI101" s="77">
        <v>81.206883695693591</v>
      </c>
      <c r="AJ101" s="76">
        <v>5.3318215031463865</v>
      </c>
      <c r="AK101" s="76">
        <v>1.05543881079596</v>
      </c>
      <c r="AL101" s="78">
        <v>6.4435344274089186</v>
      </c>
      <c r="AM101" s="75">
        <v>918000</v>
      </c>
      <c r="AN101" s="75">
        <v>584119.19431279623</v>
      </c>
      <c r="AO101" s="75">
        <v>67911448.651336506</v>
      </c>
      <c r="AP101" s="76">
        <v>63.629541864139021</v>
      </c>
      <c r="AQ101" s="77">
        <v>116.26299788219231</v>
      </c>
      <c r="AR101" s="77">
        <v>73.977612909952612</v>
      </c>
      <c r="AS101" s="76">
        <v>-0.82628110575517733</v>
      </c>
      <c r="AT101" s="76">
        <v>-8.9016215078341985E-3</v>
      </c>
      <c r="AU101" s="78">
        <v>-0.83510917484638647</v>
      </c>
      <c r="AV101" s="75">
        <v>948507</v>
      </c>
      <c r="AW101" s="75">
        <v>572872.04967986722</v>
      </c>
      <c r="AX101" s="75">
        <v>76676512.881436184</v>
      </c>
      <c r="AY101" s="76">
        <v>60.397240049874931</v>
      </c>
      <c r="AZ101" s="77">
        <v>133.84579143682191</v>
      </c>
      <c r="BA101" s="77">
        <v>80.839163950752265</v>
      </c>
      <c r="BB101" s="76">
        <v>-1.2212404282500251</v>
      </c>
      <c r="BC101" s="76">
        <v>-0.71467127545988041</v>
      </c>
      <c r="BD101" s="78">
        <v>-1.9271838491648994</v>
      </c>
      <c r="BE101" s="75">
        <v>949034</v>
      </c>
      <c r="BF101" s="75">
        <v>557077.69321813236</v>
      </c>
      <c r="BG101" s="75">
        <v>75058054.538872302</v>
      </c>
      <c r="BH101" s="76">
        <v>58.699445248340133</v>
      </c>
      <c r="BI101" s="77">
        <v>134.73534383557191</v>
      </c>
      <c r="BJ101" s="77">
        <v>79.08889938492436</v>
      </c>
      <c r="BK101" s="76">
        <v>-1.5229271844319676</v>
      </c>
      <c r="BL101" s="76">
        <v>-1.6364507020059433</v>
      </c>
      <c r="BM101" s="78">
        <v>-3.1344559338372346</v>
      </c>
      <c r="BN101" s="75">
        <v>857192</v>
      </c>
      <c r="BO101" s="75">
        <v>504584.95873163908</v>
      </c>
      <c r="BP101" s="75">
        <v>57413112.289736293</v>
      </c>
      <c r="BQ101" s="76">
        <v>58.864870266129302</v>
      </c>
      <c r="BR101" s="77">
        <v>113.78284527952242</v>
      </c>
      <c r="BS101" s="77">
        <v>66.978124258901502</v>
      </c>
      <c r="BT101" s="76">
        <v>-1.9118569790588129</v>
      </c>
      <c r="BU101" s="76">
        <v>0.88926389334059264</v>
      </c>
      <c r="BV101" s="78">
        <v>-1.0395945395253026</v>
      </c>
      <c r="BW101" s="75">
        <v>949034</v>
      </c>
      <c r="BX101" s="75">
        <v>560628.52151483169</v>
      </c>
      <c r="BY101" s="75">
        <v>62720852.439226568</v>
      </c>
      <c r="BZ101" s="76">
        <v>59.073597101350607</v>
      </c>
      <c r="CA101" s="77">
        <v>111.87595713067419</v>
      </c>
      <c r="CB101" s="77">
        <v>66.089152168654195</v>
      </c>
      <c r="CC101" s="76">
        <v>0.27063962969212968</v>
      </c>
      <c r="CD101" s="76">
        <v>-5.3472872769066342</v>
      </c>
      <c r="CE101" s="78">
        <v>-5.0911195256992992</v>
      </c>
      <c r="CF101" s="75">
        <v>918540</v>
      </c>
      <c r="CG101" s="75">
        <v>559397.12591050984</v>
      </c>
      <c r="CH101" s="75">
        <v>67555406.471356913</v>
      </c>
      <c r="CI101" s="76">
        <v>60.900682159787259</v>
      </c>
      <c r="CJ101" s="77">
        <v>120.76466492636962</v>
      </c>
      <c r="CK101" s="77">
        <v>73.546504748140435</v>
      </c>
      <c r="CL101" s="76">
        <v>-0.49578753298730821</v>
      </c>
      <c r="CM101" s="76">
        <v>-9.0023040327966974</v>
      </c>
      <c r="CN101" s="78">
        <v>-9.4534592647077851</v>
      </c>
      <c r="CO101" s="75">
        <v>949065</v>
      </c>
      <c r="CP101" s="75">
        <v>546704.54092279158</v>
      </c>
      <c r="CQ101" s="75">
        <v>61241590.546549737</v>
      </c>
      <c r="CR101" s="76">
        <v>57.604541408943703</v>
      </c>
      <c r="CS101" s="77">
        <v>112.01953882288787</v>
      </c>
      <c r="CT101" s="77">
        <v>64.528341627338207</v>
      </c>
      <c r="CU101" s="76">
        <v>-3.2392007396361278</v>
      </c>
      <c r="CV101" s="76">
        <v>4.2859859579308865E-2</v>
      </c>
      <c r="CW101" s="78">
        <v>-3.1977291969453185</v>
      </c>
      <c r="CX101" s="75">
        <v>919500</v>
      </c>
      <c r="CY101" s="75">
        <v>544131.31937292591</v>
      </c>
      <c r="CZ101" s="75">
        <v>61352765.359738857</v>
      </c>
      <c r="DA101" s="76">
        <v>59.176869969866878</v>
      </c>
      <c r="DB101" s="77">
        <v>112.75360041844993</v>
      </c>
      <c r="DC101" s="77">
        <v>66.724051505969399</v>
      </c>
      <c r="DD101" s="76">
        <v>6.2775483542843097E-2</v>
      </c>
      <c r="DE101" s="76">
        <v>1.7681841279391686</v>
      </c>
      <c r="DF101" s="78">
        <v>1.8320695976182533</v>
      </c>
      <c r="DG101" s="75">
        <v>2796234</v>
      </c>
      <c r="DH101" s="75">
        <v>1973720.9658936281</v>
      </c>
      <c r="DI101" s="75">
        <v>237772928.53011155</v>
      </c>
      <c r="DJ101" s="76">
        <v>70.584971282576063</v>
      </c>
      <c r="DK101" s="77">
        <v>120.46937365457671</v>
      </c>
      <c r="DL101" s="77">
        <v>85.033272798382228</v>
      </c>
      <c r="DM101" s="76">
        <v>0.69464850569546954</v>
      </c>
      <c r="DN101" s="76">
        <v>6.6652951850644353</v>
      </c>
      <c r="DO101" s="76">
        <v>5.9294577894387857</v>
      </c>
      <c r="DP101" s="76">
        <v>-0.44791835811521169</v>
      </c>
      <c r="DQ101" s="78">
        <v>5.4549803013479856</v>
      </c>
      <c r="DR101" s="75">
        <v>2811914</v>
      </c>
      <c r="DS101" s="75">
        <v>1783825.9912168542</v>
      </c>
      <c r="DT101" s="75">
        <v>221361517.82686728</v>
      </c>
      <c r="DU101" s="76">
        <v>63.438141821437434</v>
      </c>
      <c r="DV101" s="77">
        <v>124.09367220614571</v>
      </c>
      <c r="DW101" s="77">
        <v>78.722719765564406</v>
      </c>
      <c r="DX101" s="76">
        <v>0.49846906700472166</v>
      </c>
      <c r="DY101" s="76">
        <v>1.6244520843145949</v>
      </c>
      <c r="DZ101" s="76">
        <v>1.1203981789604709</v>
      </c>
      <c r="EA101" s="76">
        <v>5.8936618073622368E-2</v>
      </c>
      <c r="EB101" s="78">
        <v>1.1799951218297311</v>
      </c>
      <c r="EC101" s="75">
        <v>2755260</v>
      </c>
      <c r="ED101" s="75">
        <v>1622291.1734646033</v>
      </c>
      <c r="EE101" s="75">
        <v>195192019.26783517</v>
      </c>
      <c r="EF101" s="76">
        <v>58.879785336578152</v>
      </c>
      <c r="EG101" s="77">
        <v>120.31873344350294</v>
      </c>
      <c r="EH101" s="77">
        <v>70.843411971224199</v>
      </c>
      <c r="EI101" s="76">
        <v>0.89903358467211825</v>
      </c>
      <c r="EJ101" s="76">
        <v>-0.14358543806796764</v>
      </c>
      <c r="EK101" s="76">
        <v>-1.033329047562328</v>
      </c>
      <c r="EL101" s="76">
        <v>-2.1684539441474495</v>
      </c>
      <c r="EM101" s="78">
        <v>-3.179375727221891</v>
      </c>
      <c r="EN101" s="75">
        <v>2787105</v>
      </c>
      <c r="EO101" s="75">
        <v>1650232.9862062274</v>
      </c>
      <c r="EP101" s="75">
        <v>190149762.37764552</v>
      </c>
      <c r="EQ101" s="76">
        <v>59.209573597199508</v>
      </c>
      <c r="ER101" s="77">
        <v>115.22600988287526</v>
      </c>
      <c r="ES101" s="77">
        <v>68.224829124717417</v>
      </c>
      <c r="ET101" s="76">
        <v>0.95075585253269279</v>
      </c>
      <c r="EU101" s="76">
        <v>-0.30276253556937988</v>
      </c>
      <c r="EV101" s="76">
        <v>-1.2417127316344148</v>
      </c>
      <c r="EW101" s="76">
        <v>-2.8154103878511623</v>
      </c>
      <c r="EX101" s="78">
        <v>-4.0221638102518709</v>
      </c>
      <c r="EY101" s="75">
        <v>11150513</v>
      </c>
      <c r="EZ101" s="75">
        <v>7030071.116781313</v>
      </c>
      <c r="FA101" s="75">
        <v>844476228.00245953</v>
      </c>
      <c r="FB101" s="76">
        <v>63.047064442517694</v>
      </c>
      <c r="FC101" s="77">
        <v>120.12342606131405</v>
      </c>
      <c r="FD101" s="77">
        <v>75.734293839436759</v>
      </c>
      <c r="FE101" s="76">
        <v>0.75937446036349232</v>
      </c>
      <c r="FF101" s="76">
        <v>2.0986474662123675</v>
      </c>
      <c r="FG101" s="76">
        <v>1.329179555769985</v>
      </c>
      <c r="FH101" s="76">
        <v>-1.2597679473357848</v>
      </c>
      <c r="FI101" s="78">
        <v>5.2667030428069889E-2</v>
      </c>
      <c r="FK101" s="79">
        <v>876</v>
      </c>
      <c r="FL101" s="80">
        <v>172</v>
      </c>
      <c r="FM101" s="75">
        <v>30650</v>
      </c>
      <c r="FN101" s="80">
        <v>8739</v>
      </c>
    </row>
    <row r="102" spans="2:170" x14ac:dyDescent="0.2">
      <c r="B102" s="72" t="s">
        <v>101</v>
      </c>
      <c r="K102" s="69"/>
      <c r="T102" s="69"/>
      <c r="AC102" s="69"/>
      <c r="AL102" s="69"/>
      <c r="AU102" s="69"/>
      <c r="BD102" s="69"/>
      <c r="BM102" s="69"/>
      <c r="BV102" s="69"/>
      <c r="CE102" s="69"/>
      <c r="CN102" s="69"/>
      <c r="CW102" s="69"/>
      <c r="DF102" s="69"/>
      <c r="DQ102" s="69"/>
      <c r="EB102" s="69"/>
      <c r="EM102" s="69"/>
      <c r="EX102" s="69"/>
      <c r="FI102" s="69"/>
      <c r="FK102" s="70"/>
      <c r="FL102" s="71"/>
      <c r="FN102" s="71"/>
    </row>
    <row r="103" spans="2:170" x14ac:dyDescent="0.2">
      <c r="B103" s="73" t="s">
        <v>61</v>
      </c>
      <c r="C103" s="46">
        <v>1122076</v>
      </c>
      <c r="D103" s="46">
        <v>869866.38088125468</v>
      </c>
      <c r="E103" s="46">
        <v>164576993.83299327</v>
      </c>
      <c r="F103" s="49">
        <v>77.522946830807783</v>
      </c>
      <c r="G103" s="50">
        <v>189.19801644278013</v>
      </c>
      <c r="H103" s="50">
        <v>146.67187769187942</v>
      </c>
      <c r="I103" s="49">
        <v>-3.1373497945128928</v>
      </c>
      <c r="J103" s="49">
        <v>2.8111628764144898</v>
      </c>
      <c r="K103" s="69">
        <v>-0.41438293082501559</v>
      </c>
      <c r="L103" s="46">
        <v>1120588</v>
      </c>
      <c r="M103" s="46">
        <v>864817.7262790408</v>
      </c>
      <c r="N103" s="46">
        <v>160913095.37005812</v>
      </c>
      <c r="O103" s="49">
        <v>77.17535135830839</v>
      </c>
      <c r="P103" s="50">
        <v>186.06590785598462</v>
      </c>
      <c r="Q103" s="50">
        <v>143.59701814588246</v>
      </c>
      <c r="R103" s="49">
        <v>-0.13456666915437487</v>
      </c>
      <c r="S103" s="49">
        <v>3.8489922643279884</v>
      </c>
      <c r="T103" s="69">
        <v>3.7092461344874978</v>
      </c>
      <c r="U103" s="46">
        <v>1095270</v>
      </c>
      <c r="V103" s="46">
        <v>805180.92169264669</v>
      </c>
      <c r="W103" s="46">
        <v>153351443.28664747</v>
      </c>
      <c r="X103" s="49">
        <v>73.514377431377355</v>
      </c>
      <c r="Y103" s="50">
        <v>190.45588283968891</v>
      </c>
      <c r="Z103" s="50">
        <v>140.01245655103077</v>
      </c>
      <c r="AA103" s="49">
        <v>-4.4123202209450056</v>
      </c>
      <c r="AB103" s="49">
        <v>0.3881443085994945</v>
      </c>
      <c r="AC103" s="69">
        <v>-4.0413020821602936</v>
      </c>
      <c r="AD103" s="46">
        <v>1131965</v>
      </c>
      <c r="AE103" s="46">
        <v>852264.09461996902</v>
      </c>
      <c r="AF103" s="46">
        <v>164459177.28637198</v>
      </c>
      <c r="AG103" s="49">
        <v>75.290675473178851</v>
      </c>
      <c r="AH103" s="50">
        <v>192.96738924535543</v>
      </c>
      <c r="AI103" s="50">
        <v>145.28645080578639</v>
      </c>
      <c r="AJ103" s="49">
        <v>-1.8116096223238165</v>
      </c>
      <c r="AK103" s="49">
        <v>1.5022066998197139</v>
      </c>
      <c r="AL103" s="69">
        <v>-0.33661704362522948</v>
      </c>
      <c r="AM103" s="46">
        <v>1114140</v>
      </c>
      <c r="AN103" s="46">
        <v>806909.60011121258</v>
      </c>
      <c r="AO103" s="46">
        <v>149632834.39905554</v>
      </c>
      <c r="AP103" s="49">
        <v>72.424435000198599</v>
      </c>
      <c r="AQ103" s="50">
        <v>185.43940285061962</v>
      </c>
      <c r="AR103" s="50">
        <v>134.30343978230343</v>
      </c>
      <c r="AS103" s="49">
        <v>-3.7518854990575221</v>
      </c>
      <c r="AT103" s="49">
        <v>2.4481400322740341</v>
      </c>
      <c r="AU103" s="69">
        <v>-1.3955968776509995</v>
      </c>
      <c r="AV103" s="46">
        <v>1151216</v>
      </c>
      <c r="AW103" s="46">
        <v>769960.2750478622</v>
      </c>
      <c r="AX103" s="46">
        <v>159478885.29082394</v>
      </c>
      <c r="AY103" s="49">
        <v>66.882346583774208</v>
      </c>
      <c r="AZ103" s="50">
        <v>207.1261212546458</v>
      </c>
      <c r="BA103" s="50">
        <v>138.53081028306065</v>
      </c>
      <c r="BB103" s="49">
        <v>-4.4201610670541722</v>
      </c>
      <c r="BC103" s="49">
        <v>1.6358054331135317</v>
      </c>
      <c r="BD103" s="69">
        <v>-2.8566608688278818</v>
      </c>
      <c r="BE103" s="46">
        <v>1149511</v>
      </c>
      <c r="BF103" s="46">
        <v>762150.73157704505</v>
      </c>
      <c r="BG103" s="46">
        <v>157591079.67328936</v>
      </c>
      <c r="BH103" s="49">
        <v>66.302169494423723</v>
      </c>
      <c r="BI103" s="50">
        <v>206.77153894112431</v>
      </c>
      <c r="BJ103" s="50">
        <v>137.09401621497258</v>
      </c>
      <c r="BK103" s="49">
        <v>-4.7925780350120863</v>
      </c>
      <c r="BL103" s="49">
        <v>2.3866293998968007</v>
      </c>
      <c r="BM103" s="69">
        <v>-2.5203297115118799</v>
      </c>
      <c r="BN103" s="46">
        <v>1038268</v>
      </c>
      <c r="BO103" s="46">
        <v>700530.7240055966</v>
      </c>
      <c r="BP103" s="46">
        <v>122350644.24750918</v>
      </c>
      <c r="BQ103" s="49">
        <v>67.471088775306242</v>
      </c>
      <c r="BR103" s="50">
        <v>174.65421580357653</v>
      </c>
      <c r="BS103" s="50">
        <v>117.84110099464607</v>
      </c>
      <c r="BT103" s="49">
        <v>-4.5247774590962671</v>
      </c>
      <c r="BU103" s="49">
        <v>0.87068149767822434</v>
      </c>
      <c r="BV103" s="69">
        <v>-3.6934923615655086</v>
      </c>
      <c r="BW103" s="46">
        <v>1149511</v>
      </c>
      <c r="BX103" s="46">
        <v>781880.3074575318</v>
      </c>
      <c r="BY103" s="46">
        <v>135385231.84261233</v>
      </c>
      <c r="BZ103" s="49">
        <v>68.018514608170932</v>
      </c>
      <c r="CA103" s="50">
        <v>173.15339771486165</v>
      </c>
      <c r="CB103" s="50">
        <v>117.77636911922751</v>
      </c>
      <c r="CC103" s="49">
        <v>-0.15168100046865293</v>
      </c>
      <c r="CD103" s="49">
        <v>-2.0462645519500575</v>
      </c>
      <c r="CE103" s="69">
        <v>-2.1948417578740771</v>
      </c>
      <c r="CF103" s="46">
        <v>1121910</v>
      </c>
      <c r="CG103" s="46">
        <v>771820.80273601087</v>
      </c>
      <c r="CH103" s="46">
        <v>143683934.46303517</v>
      </c>
      <c r="CI103" s="49">
        <v>68.795251199829835</v>
      </c>
      <c r="CJ103" s="50">
        <v>186.16229823515133</v>
      </c>
      <c r="CK103" s="50">
        <v>128.07082071024874</v>
      </c>
      <c r="CL103" s="49">
        <v>-0.75910050591392841</v>
      </c>
      <c r="CM103" s="49">
        <v>-10.155658173403875</v>
      </c>
      <c r="CN103" s="69">
        <v>-10.837667026744604</v>
      </c>
      <c r="CO103" s="46">
        <v>1157757</v>
      </c>
      <c r="CP103" s="46">
        <v>787701.34367369814</v>
      </c>
      <c r="CQ103" s="46">
        <v>138255583.90054551</v>
      </c>
      <c r="CR103" s="49">
        <v>68.03684570023745</v>
      </c>
      <c r="CS103" s="50">
        <v>175.51777080352079</v>
      </c>
      <c r="CT103" s="50">
        <v>119.41675489808786</v>
      </c>
      <c r="CU103" s="49">
        <v>-2.0456723832121981</v>
      </c>
      <c r="CV103" s="49">
        <v>2.534454637227721</v>
      </c>
      <c r="CW103" s="69">
        <v>0.4369356154367145</v>
      </c>
      <c r="CX103" s="46">
        <v>1120410</v>
      </c>
      <c r="CY103" s="46">
        <v>746760.19912394928</v>
      </c>
      <c r="CZ103" s="46">
        <v>128457142.50104409</v>
      </c>
      <c r="DA103" s="49">
        <v>66.650618891651206</v>
      </c>
      <c r="DB103" s="50">
        <v>172.01926756640444</v>
      </c>
      <c r="DC103" s="50">
        <v>114.651906445894</v>
      </c>
      <c r="DD103" s="49">
        <v>0.25848219946436768</v>
      </c>
      <c r="DE103" s="49">
        <v>-0.95954192539892424</v>
      </c>
      <c r="DF103" s="69">
        <v>-0.70353997100811039</v>
      </c>
      <c r="DG103" s="46">
        <v>3337934</v>
      </c>
      <c r="DH103" s="46">
        <v>2539865.0288529419</v>
      </c>
      <c r="DI103" s="46">
        <v>478841532.48969889</v>
      </c>
      <c r="DJ103" s="49">
        <v>76.090930163776221</v>
      </c>
      <c r="DK103" s="50">
        <v>188.53030655174382</v>
      </c>
      <c r="DL103" s="50">
        <v>143.45446389584063</v>
      </c>
      <c r="DM103" s="49">
        <v>4.2436564076138721</v>
      </c>
      <c r="DN103" s="49">
        <v>1.5827713868806079</v>
      </c>
      <c r="DO103" s="49">
        <v>-2.5525630167160136</v>
      </c>
      <c r="DP103" s="49">
        <v>2.331441227972177</v>
      </c>
      <c r="DQ103" s="69">
        <v>-0.28063329528552394</v>
      </c>
      <c r="DR103" s="46">
        <v>3397321</v>
      </c>
      <c r="DS103" s="46">
        <v>2429133.9697790439</v>
      </c>
      <c r="DT103" s="46">
        <v>473570896.97625142</v>
      </c>
      <c r="DU103" s="49">
        <v>71.501455699330265</v>
      </c>
      <c r="DV103" s="50">
        <v>194.95462286887695</v>
      </c>
      <c r="DW103" s="50">
        <v>139.39539330438643</v>
      </c>
      <c r="DX103" s="49">
        <v>4.6080463298731056</v>
      </c>
      <c r="DY103" s="49">
        <v>1.1392558364435659</v>
      </c>
      <c r="DZ103" s="49">
        <v>-3.3159882199606203</v>
      </c>
      <c r="EA103" s="49">
        <v>1.8287138061122643</v>
      </c>
      <c r="EB103" s="69">
        <v>-1.5479143482358322</v>
      </c>
      <c r="EC103" s="46">
        <v>3337290</v>
      </c>
      <c r="ED103" s="46">
        <v>2244561.7630401738</v>
      </c>
      <c r="EE103" s="46">
        <v>415326955.76341087</v>
      </c>
      <c r="EF103" s="49">
        <v>67.257018809877877</v>
      </c>
      <c r="EG103" s="50">
        <v>185.03699145300698</v>
      </c>
      <c r="EH103" s="50">
        <v>124.45036414678103</v>
      </c>
      <c r="EI103" s="49">
        <v>5.0107188471410273</v>
      </c>
      <c r="EJ103" s="49">
        <v>1.7149250430425071</v>
      </c>
      <c r="EK103" s="49">
        <v>-3.1385308474042981</v>
      </c>
      <c r="EL103" s="49">
        <v>0.39003589001635047</v>
      </c>
      <c r="EM103" s="69">
        <v>-2.7607363541120584</v>
      </c>
      <c r="EN103" s="46">
        <v>3400077</v>
      </c>
      <c r="EO103" s="46">
        <v>2306282.3455336583</v>
      </c>
      <c r="EP103" s="46">
        <v>410396660.86462474</v>
      </c>
      <c r="EQ103" s="49">
        <v>67.830297535428116</v>
      </c>
      <c r="ER103" s="50">
        <v>177.94727590895283</v>
      </c>
      <c r="ES103" s="50">
        <v>120.7021667052319</v>
      </c>
      <c r="ET103" s="49">
        <v>4.6195565215892946</v>
      </c>
      <c r="EU103" s="49">
        <v>3.7145596871151922</v>
      </c>
      <c r="EV103" s="49">
        <v>-0.86503600718986784</v>
      </c>
      <c r="EW103" s="49">
        <v>-3.2433899876554761</v>
      </c>
      <c r="EX103" s="69">
        <v>-4.0803695035985328</v>
      </c>
      <c r="EY103" s="46">
        <v>13472622</v>
      </c>
      <c r="EZ103" s="46">
        <v>9519843.1072058175</v>
      </c>
      <c r="FA103" s="46">
        <v>1778136046.093986</v>
      </c>
      <c r="FB103" s="49">
        <v>70.660656160365946</v>
      </c>
      <c r="FC103" s="50">
        <v>186.7820746697042</v>
      </c>
      <c r="FD103" s="50">
        <v>131.98143955155766</v>
      </c>
      <c r="FE103" s="49">
        <v>4.6197195960647655</v>
      </c>
      <c r="FF103" s="49">
        <v>2.0078277369325424</v>
      </c>
      <c r="FG103" s="49">
        <v>-2.4965578852788943</v>
      </c>
      <c r="FH103" s="49">
        <v>0.40132567052493329</v>
      </c>
      <c r="FI103" s="69">
        <v>-2.1052515424270992</v>
      </c>
      <c r="FK103" s="70">
        <v>450</v>
      </c>
      <c r="FL103" s="71">
        <v>215</v>
      </c>
      <c r="FM103" s="46">
        <v>37347</v>
      </c>
      <c r="FN103" s="71">
        <v>25341</v>
      </c>
    </row>
    <row r="104" spans="2:170" x14ac:dyDescent="0.2">
      <c r="B104" s="73" t="s">
        <v>62</v>
      </c>
      <c r="C104" s="46">
        <v>434930</v>
      </c>
      <c r="D104" s="46">
        <v>310848.97382198955</v>
      </c>
      <c r="E104" s="46">
        <v>40686000.945295937</v>
      </c>
      <c r="F104" s="49">
        <v>71.471035298091536</v>
      </c>
      <c r="G104" s="50">
        <v>130.88671468027798</v>
      </c>
      <c r="H104" s="50">
        <v>93.546090049653827</v>
      </c>
      <c r="I104" s="49">
        <v>7.2563827883696321</v>
      </c>
      <c r="J104" s="49">
        <v>3.5815358277362308</v>
      </c>
      <c r="K104" s="69">
        <v>11.097808565469007</v>
      </c>
      <c r="L104" s="46">
        <v>434930</v>
      </c>
      <c r="M104" s="46">
        <v>300813.64348677767</v>
      </c>
      <c r="N104" s="46">
        <v>38595620.67846068</v>
      </c>
      <c r="O104" s="49">
        <v>69.163691510536793</v>
      </c>
      <c r="P104" s="50">
        <v>128.30408963866415</v>
      </c>
      <c r="Q104" s="50">
        <v>88.739844753088278</v>
      </c>
      <c r="R104" s="49">
        <v>10.944068931419702</v>
      </c>
      <c r="S104" s="49">
        <v>4.9438591694584897</v>
      </c>
      <c r="T104" s="69">
        <v>16.428987456256042</v>
      </c>
      <c r="U104" s="46">
        <v>420900</v>
      </c>
      <c r="V104" s="46">
        <v>290287.70812928502</v>
      </c>
      <c r="W104" s="46">
        <v>36219562.191723198</v>
      </c>
      <c r="X104" s="49">
        <v>68.968331700946777</v>
      </c>
      <c r="Y104" s="50">
        <v>124.77125685112421</v>
      </c>
      <c r="Z104" s="50">
        <v>86.052654292523641</v>
      </c>
      <c r="AA104" s="49">
        <v>2.4557560334477211</v>
      </c>
      <c r="AB104" s="49">
        <v>2.1448911651034477</v>
      </c>
      <c r="AC104" s="69">
        <v>4.6533204927490841</v>
      </c>
      <c r="AD104" s="46">
        <v>434930</v>
      </c>
      <c r="AE104" s="46">
        <v>280409.33926897845</v>
      </c>
      <c r="AF104" s="46">
        <v>34594783.816890173</v>
      </c>
      <c r="AG104" s="49">
        <v>64.472291924902507</v>
      </c>
      <c r="AH104" s="50">
        <v>123.37243797613191</v>
      </c>
      <c r="AI104" s="50">
        <v>79.541038366841036</v>
      </c>
      <c r="AJ104" s="49">
        <v>4.9866367663639526</v>
      </c>
      <c r="AK104" s="49">
        <v>0.49936423292133986</v>
      </c>
      <c r="AL104" s="69">
        <v>5.510902479722219</v>
      </c>
      <c r="AM104" s="46">
        <v>421410</v>
      </c>
      <c r="AN104" s="46">
        <v>267993.23300492612</v>
      </c>
      <c r="AO104" s="46">
        <v>32080151.772191685</v>
      </c>
      <c r="AP104" s="49">
        <v>63.594417077175699</v>
      </c>
      <c r="AQ104" s="50">
        <v>119.70508140256663</v>
      </c>
      <c r="AR104" s="50">
        <v>76.125748729720897</v>
      </c>
      <c r="AS104" s="49">
        <v>-0.56251157389948869</v>
      </c>
      <c r="AT104" s="49">
        <v>-2.1183713090067422</v>
      </c>
      <c r="AU104" s="69">
        <v>-2.668966799114902</v>
      </c>
      <c r="AV104" s="46">
        <v>435457</v>
      </c>
      <c r="AW104" s="46">
        <v>237942.989010989</v>
      </c>
      <c r="AX104" s="46">
        <v>28909248.770120878</v>
      </c>
      <c r="AY104" s="49">
        <v>54.642132061486897</v>
      </c>
      <c r="AZ104" s="50">
        <v>121.49653532672801</v>
      </c>
      <c r="BA104" s="50">
        <v>66.388297283361794</v>
      </c>
      <c r="BB104" s="49">
        <v>2.400744778898944</v>
      </c>
      <c r="BC104" s="49">
        <v>0.48624856246521908</v>
      </c>
      <c r="BD104" s="69">
        <v>2.8986669283400182</v>
      </c>
      <c r="BE104" s="46">
        <v>435457</v>
      </c>
      <c r="BF104" s="46">
        <v>220794.70329670329</v>
      </c>
      <c r="BG104" s="46">
        <v>26217250.144010983</v>
      </c>
      <c r="BH104" s="49">
        <v>50.704134575102316</v>
      </c>
      <c r="BI104" s="50">
        <v>118.74039436888265</v>
      </c>
      <c r="BJ104" s="50">
        <v>60.206289355805467</v>
      </c>
      <c r="BK104" s="49">
        <v>-1.8403650462008561</v>
      </c>
      <c r="BL104" s="49">
        <v>4.0573800466681655</v>
      </c>
      <c r="BM104" s="69">
        <v>2.1423443962969007</v>
      </c>
      <c r="BN104" s="46">
        <v>393316</v>
      </c>
      <c r="BO104" s="46">
        <v>237634.26373626373</v>
      </c>
      <c r="BP104" s="46">
        <v>29651103.203651093</v>
      </c>
      <c r="BQ104" s="49">
        <v>60.418153275296135</v>
      </c>
      <c r="BR104" s="50">
        <v>124.77621171902678</v>
      </c>
      <c r="BS104" s="50">
        <v>75.387482847509617</v>
      </c>
      <c r="BT104" s="49">
        <v>3.2637211397745367</v>
      </c>
      <c r="BU104" s="49">
        <v>4.997146214548196</v>
      </c>
      <c r="BV104" s="69">
        <v>8.4239602717123852</v>
      </c>
      <c r="BW104" s="46">
        <v>435457</v>
      </c>
      <c r="BX104" s="46">
        <v>259667.09365994236</v>
      </c>
      <c r="BY104" s="46">
        <v>31788138.896824311</v>
      </c>
      <c r="BZ104" s="49">
        <v>59.630937993864457</v>
      </c>
      <c r="CA104" s="50">
        <v>122.41881883752959</v>
      </c>
      <c r="CB104" s="50">
        <v>72.99948995382853</v>
      </c>
      <c r="CC104" s="49">
        <v>3.4743818359049383</v>
      </c>
      <c r="CD104" s="49">
        <v>5.0023874536141912</v>
      </c>
      <c r="CE104" s="69">
        <v>8.6505713305690879</v>
      </c>
      <c r="CF104" s="46">
        <v>421410</v>
      </c>
      <c r="CG104" s="46">
        <v>244508.94465648854</v>
      </c>
      <c r="CH104" s="46">
        <v>29147103.759689912</v>
      </c>
      <c r="CI104" s="49">
        <v>58.021628498727736</v>
      </c>
      <c r="CJ104" s="50">
        <v>119.20669732814387</v>
      </c>
      <c r="CK104" s="50">
        <v>69.16566706933844</v>
      </c>
      <c r="CL104" s="49">
        <v>0.10459741946970876</v>
      </c>
      <c r="CM104" s="49">
        <v>0.72697630212504682</v>
      </c>
      <c r="CN104" s="69">
        <v>0.83233412004693474</v>
      </c>
      <c r="CO104" s="46">
        <v>435457</v>
      </c>
      <c r="CP104" s="46">
        <v>267584.48382559774</v>
      </c>
      <c r="CQ104" s="46">
        <v>32145135.020401493</v>
      </c>
      <c r="CR104" s="49">
        <v>61.449117553650019</v>
      </c>
      <c r="CS104" s="50">
        <v>120.13078845540451</v>
      </c>
      <c r="CT104" s="50">
        <v>73.819309416088146</v>
      </c>
      <c r="CU104" s="49">
        <v>0.17998343583006587</v>
      </c>
      <c r="CV104" s="49">
        <v>1.9957087896054941</v>
      </c>
      <c r="CW104" s="69">
        <v>2.1792841706842547</v>
      </c>
      <c r="CX104" s="46">
        <v>422460</v>
      </c>
      <c r="CY104" s="46">
        <v>263127.63561643835</v>
      </c>
      <c r="CZ104" s="46">
        <v>31389322.630545065</v>
      </c>
      <c r="DA104" s="49">
        <v>62.284627092846272</v>
      </c>
      <c r="DB104" s="50">
        <v>119.29314287725117</v>
      </c>
      <c r="DC104" s="50">
        <v>74.301289188432193</v>
      </c>
      <c r="DD104" s="49">
        <v>3.140642217180357</v>
      </c>
      <c r="DE104" s="49">
        <v>1.1573291506637411</v>
      </c>
      <c r="DF104" s="69">
        <v>4.3343189357415781</v>
      </c>
      <c r="DG104" s="46">
        <v>1290760</v>
      </c>
      <c r="DH104" s="46">
        <v>901950.32543805218</v>
      </c>
      <c r="DI104" s="46">
        <v>115501183.81547982</v>
      </c>
      <c r="DJ104" s="49">
        <v>69.877461761911761</v>
      </c>
      <c r="DK104" s="50">
        <v>128.05714523068008</v>
      </c>
      <c r="DL104" s="50">
        <v>89.483082691964285</v>
      </c>
      <c r="DM104" s="49">
        <v>-0.11391143386017372</v>
      </c>
      <c r="DN104" s="49">
        <v>6.7079631720042325</v>
      </c>
      <c r="DO104" s="49">
        <v>6.829654363077081</v>
      </c>
      <c r="DP104" s="49">
        <v>3.5799698249764096</v>
      </c>
      <c r="DQ104" s="69">
        <v>10.654123753401835</v>
      </c>
      <c r="DR104" s="46">
        <v>1291797</v>
      </c>
      <c r="DS104" s="46">
        <v>786345.56128489354</v>
      </c>
      <c r="DT104" s="46">
        <v>95584184.359202743</v>
      </c>
      <c r="DU104" s="49">
        <v>60.872223831212921</v>
      </c>
      <c r="DV104" s="50">
        <v>121.55493597880502</v>
      </c>
      <c r="DW104" s="50">
        <v>73.993192706905759</v>
      </c>
      <c r="DX104" s="49">
        <v>-0.1326619832966503</v>
      </c>
      <c r="DY104" s="49">
        <v>2.1249982367640641</v>
      </c>
      <c r="DZ104" s="49">
        <v>2.260659255464593</v>
      </c>
      <c r="EA104" s="49">
        <v>-0.39548137818131779</v>
      </c>
      <c r="EB104" s="69">
        <v>1.8562373909037804</v>
      </c>
      <c r="EC104" s="46">
        <v>1264230</v>
      </c>
      <c r="ED104" s="46">
        <v>718096.06069290941</v>
      </c>
      <c r="EE104" s="46">
        <v>87656492.244486392</v>
      </c>
      <c r="EF104" s="49">
        <v>56.801061570514022</v>
      </c>
      <c r="EG104" s="50">
        <v>122.06791965952908</v>
      </c>
      <c r="EH104" s="50">
        <v>69.335874203654697</v>
      </c>
      <c r="EI104" s="49">
        <v>-0.27183602119153477</v>
      </c>
      <c r="EJ104" s="49">
        <v>1.4315044571561339</v>
      </c>
      <c r="EK104" s="49">
        <v>1.7079833924443013</v>
      </c>
      <c r="EL104" s="49">
        <v>4.7509353915694019</v>
      </c>
      <c r="EM104" s="69">
        <v>6.5400639714874673</v>
      </c>
      <c r="EN104" s="46">
        <v>1279327</v>
      </c>
      <c r="EO104" s="46">
        <v>775221.06409852463</v>
      </c>
      <c r="EP104" s="46">
        <v>92681561.41063647</v>
      </c>
      <c r="EQ104" s="49">
        <v>60.596005876411944</v>
      </c>
      <c r="ER104" s="50">
        <v>119.5550091487934</v>
      </c>
      <c r="ES104" s="50">
        <v>72.445560369347689</v>
      </c>
      <c r="ET104" s="49">
        <v>-0.21480702077325847</v>
      </c>
      <c r="EU104" s="49">
        <v>0.92633758514592712</v>
      </c>
      <c r="EV104" s="49">
        <v>1.1436011414606861</v>
      </c>
      <c r="EW104" s="49">
        <v>1.309082336947365</v>
      </c>
      <c r="EX104" s="69">
        <v>2.4676541589560412</v>
      </c>
      <c r="EY104" s="46">
        <v>5126114</v>
      </c>
      <c r="EZ104" s="46">
        <v>3181613.0115143796</v>
      </c>
      <c r="FA104" s="46">
        <v>391423421.82980543</v>
      </c>
      <c r="FB104" s="49">
        <v>62.066762688351837</v>
      </c>
      <c r="FC104" s="50">
        <v>123.02672273882115</v>
      </c>
      <c r="FD104" s="50">
        <v>76.358704045560714</v>
      </c>
      <c r="FE104" s="49">
        <v>-0.18280588733097564</v>
      </c>
      <c r="FF104" s="49">
        <v>2.9214559798481194</v>
      </c>
      <c r="FG104" s="49">
        <v>3.1099470334491151</v>
      </c>
      <c r="FH104" s="49">
        <v>2.3417719025502937</v>
      </c>
      <c r="FI104" s="69">
        <v>5.5245468018129165</v>
      </c>
      <c r="FK104" s="70">
        <v>532</v>
      </c>
      <c r="FL104" s="71">
        <v>59</v>
      </c>
      <c r="FM104" s="46">
        <v>14082</v>
      </c>
      <c r="FN104" s="71">
        <v>2190</v>
      </c>
    </row>
    <row r="105" spans="2:170" x14ac:dyDescent="0.2">
      <c r="B105" s="73" t="s">
        <v>63</v>
      </c>
      <c r="C105" s="46">
        <v>1041755</v>
      </c>
      <c r="D105" s="46">
        <v>799457.52145865548</v>
      </c>
      <c r="E105" s="46">
        <v>138690215.46088618</v>
      </c>
      <c r="F105" s="49">
        <v>76.741414388090817</v>
      </c>
      <c r="G105" s="50">
        <v>173.48040607315576</v>
      </c>
      <c r="H105" s="50">
        <v>133.13131730674311</v>
      </c>
      <c r="I105" s="49">
        <v>0.3596286506533648</v>
      </c>
      <c r="J105" s="49">
        <v>2.202580865666234</v>
      </c>
      <c r="K105" s="69">
        <v>2.5701306281663436</v>
      </c>
      <c r="L105" s="46">
        <v>1042561</v>
      </c>
      <c r="M105" s="46">
        <v>776258.79142383579</v>
      </c>
      <c r="N105" s="46">
        <v>127535681.3513075</v>
      </c>
      <c r="O105" s="49">
        <v>74.456918244959837</v>
      </c>
      <c r="P105" s="50">
        <v>164.29531331603724</v>
      </c>
      <c r="Q105" s="50">
        <v>122.32922711602247</v>
      </c>
      <c r="R105" s="49">
        <v>2.7603686644888459</v>
      </c>
      <c r="S105" s="49">
        <v>3.1973550461268481</v>
      </c>
      <c r="T105" s="69">
        <v>6.0459824974014325</v>
      </c>
      <c r="U105" s="46">
        <v>1010760</v>
      </c>
      <c r="V105" s="46">
        <v>716865.13322666672</v>
      </c>
      <c r="W105" s="46">
        <v>125249358.03061824</v>
      </c>
      <c r="X105" s="49">
        <v>70.923377777777773</v>
      </c>
      <c r="Y105" s="50">
        <v>174.71816137417784</v>
      </c>
      <c r="Z105" s="50">
        <v>123.91602163779555</v>
      </c>
      <c r="AA105" s="49">
        <v>-1.5712836861768369</v>
      </c>
      <c r="AB105" s="49">
        <v>-0.45911535158074679</v>
      </c>
      <c r="AC105" s="69">
        <v>-2.0231850331374619</v>
      </c>
      <c r="AD105" s="46">
        <v>1037911</v>
      </c>
      <c r="AE105" s="46">
        <v>746106.98381391366</v>
      </c>
      <c r="AF105" s="46">
        <v>131399288.29909506</v>
      </c>
      <c r="AG105" s="49">
        <v>71.885449119810232</v>
      </c>
      <c r="AH105" s="50">
        <v>176.11319978190599</v>
      </c>
      <c r="AI105" s="50">
        <v>126.59976462249178</v>
      </c>
      <c r="AJ105" s="49">
        <v>0.20520044531206136</v>
      </c>
      <c r="AK105" s="49">
        <v>0.85917381974602602</v>
      </c>
      <c r="AL105" s="69">
        <v>1.0661372935622109</v>
      </c>
      <c r="AM105" s="46">
        <v>1015020</v>
      </c>
      <c r="AN105" s="46">
        <v>700293.70070810383</v>
      </c>
      <c r="AO105" s="46">
        <v>116862598.80847462</v>
      </c>
      <c r="AP105" s="49">
        <v>68.993093801905758</v>
      </c>
      <c r="AQ105" s="50">
        <v>166.87655292387851</v>
      </c>
      <c r="AR105" s="50">
        <v>115.1332966921584</v>
      </c>
      <c r="AS105" s="49">
        <v>-2.6167828602371044</v>
      </c>
      <c r="AT105" s="49">
        <v>0.3086175288478622</v>
      </c>
      <c r="AU105" s="69">
        <v>-2.3162411819878201</v>
      </c>
      <c r="AV105" s="46">
        <v>1046281</v>
      </c>
      <c r="AW105" s="46">
        <v>693167.63811619254</v>
      </c>
      <c r="AX105" s="46">
        <v>137237873.22686818</v>
      </c>
      <c r="AY105" s="49">
        <v>66.250618917498514</v>
      </c>
      <c r="AZ105" s="50">
        <v>197.98655574838537</v>
      </c>
      <c r="BA105" s="50">
        <v>131.16731855674354</v>
      </c>
      <c r="BB105" s="49">
        <v>-2.015804717531382</v>
      </c>
      <c r="BC105" s="49">
        <v>-0.32416937482297853</v>
      </c>
      <c r="BD105" s="69">
        <v>-2.3334394708038873</v>
      </c>
      <c r="BE105" s="46">
        <v>1046436</v>
      </c>
      <c r="BF105" s="46">
        <v>713595.50745179784</v>
      </c>
      <c r="BG105" s="46">
        <v>145089761.01819363</v>
      </c>
      <c r="BH105" s="49">
        <v>68.192943233202783</v>
      </c>
      <c r="BI105" s="50">
        <v>203.32213348189302</v>
      </c>
      <c r="BJ105" s="50">
        <v>138.65134706584408</v>
      </c>
      <c r="BK105" s="49">
        <v>-0.27785427944636093</v>
      </c>
      <c r="BL105" s="49">
        <v>1.328313502367908</v>
      </c>
      <c r="BM105" s="69">
        <v>1.0467684470107539</v>
      </c>
      <c r="BN105" s="46">
        <v>944216</v>
      </c>
      <c r="BO105" s="46">
        <v>610240.51815352694</v>
      </c>
      <c r="BP105" s="46">
        <v>94658158.575919405</v>
      </c>
      <c r="BQ105" s="49">
        <v>64.629334617664497</v>
      </c>
      <c r="BR105" s="50">
        <v>155.11614807606875</v>
      </c>
      <c r="BS105" s="50">
        <v>100.25053438611441</v>
      </c>
      <c r="BT105" s="49">
        <v>-3.2346740208130993</v>
      </c>
      <c r="BU105" s="49">
        <v>-1.8736156691098496</v>
      </c>
      <c r="BV105" s="69">
        <v>-5.0476843306243691</v>
      </c>
      <c r="BW105" s="46">
        <v>1056511</v>
      </c>
      <c r="BX105" s="46">
        <v>667326.27194200212</v>
      </c>
      <c r="BY105" s="46">
        <v>104423135.90584521</v>
      </c>
      <c r="BZ105" s="49">
        <v>63.163210978589163</v>
      </c>
      <c r="CA105" s="50">
        <v>156.47988142585925</v>
      </c>
      <c r="CB105" s="50">
        <v>98.837717644061641</v>
      </c>
      <c r="CC105" s="49">
        <v>-2.9566855889831984</v>
      </c>
      <c r="CD105" s="49">
        <v>-5.7279448475556736</v>
      </c>
      <c r="CE105" s="69">
        <v>-8.5152731166862878</v>
      </c>
      <c r="CF105" s="46">
        <v>1022520</v>
      </c>
      <c r="CG105" s="46">
        <v>674185.6370150476</v>
      </c>
      <c r="CH105" s="46">
        <v>117719011.19295079</v>
      </c>
      <c r="CI105" s="49">
        <v>65.933735967516299</v>
      </c>
      <c r="CJ105" s="50">
        <v>174.60919475257722</v>
      </c>
      <c r="CK105" s="50">
        <v>115.12636544317058</v>
      </c>
      <c r="CL105" s="49">
        <v>-2.1027449719785154</v>
      </c>
      <c r="CM105" s="49">
        <v>-9.0578111829913883</v>
      </c>
      <c r="CN105" s="69">
        <v>-10.970093485748244</v>
      </c>
      <c r="CO105" s="46">
        <v>1057999</v>
      </c>
      <c r="CP105" s="46">
        <v>646725.45586406963</v>
      </c>
      <c r="CQ105" s="46">
        <v>101578828.9408409</v>
      </c>
      <c r="CR105" s="49">
        <v>61.12722751761293</v>
      </c>
      <c r="CS105" s="50">
        <v>157.06638422810281</v>
      </c>
      <c r="CT105" s="50">
        <v>96.010326040800507</v>
      </c>
      <c r="CU105" s="49">
        <v>-3.8410904238171253</v>
      </c>
      <c r="CV105" s="49">
        <v>-7.8533647788507424E-3</v>
      </c>
      <c r="CW105" s="69">
        <v>-3.8486421337535082</v>
      </c>
      <c r="CX105" s="46">
        <v>1024320</v>
      </c>
      <c r="CY105" s="46">
        <v>640074.26804767607</v>
      </c>
      <c r="CZ105" s="46">
        <v>99414459.115914941</v>
      </c>
      <c r="DA105" s="49">
        <v>62.487725324866844</v>
      </c>
      <c r="DB105" s="50">
        <v>155.31706878194646</v>
      </c>
      <c r="DC105" s="50">
        <v>97.054103323097209</v>
      </c>
      <c r="DD105" s="49">
        <v>-1.6850897452898477</v>
      </c>
      <c r="DE105" s="49">
        <v>4.2184768769574325E-2</v>
      </c>
      <c r="DF105" s="69">
        <v>-1.6436158277328838</v>
      </c>
      <c r="DG105" s="46">
        <v>3095076</v>
      </c>
      <c r="DH105" s="46">
        <v>2292581.446109158</v>
      </c>
      <c r="DI105" s="46">
        <v>391475254.84281188</v>
      </c>
      <c r="DJ105" s="49">
        <v>74.071895039383776</v>
      </c>
      <c r="DK105" s="50">
        <v>170.75740340968127</v>
      </c>
      <c r="DL105" s="50">
        <v>126.48324462559624</v>
      </c>
      <c r="DM105" s="49">
        <v>2.2504118822963126</v>
      </c>
      <c r="DN105" s="49">
        <v>2.8033369877137453</v>
      </c>
      <c r="DO105" s="49">
        <v>0.54075587104130407</v>
      </c>
      <c r="DP105" s="49">
        <v>1.5745305534745995</v>
      </c>
      <c r="DQ105" s="69">
        <v>2.1238007909251566</v>
      </c>
      <c r="DR105" s="46">
        <v>3099212</v>
      </c>
      <c r="DS105" s="46">
        <v>2139568.3226382099</v>
      </c>
      <c r="DT105" s="46">
        <v>385499760.33443785</v>
      </c>
      <c r="DU105" s="49">
        <v>69.035881464004717</v>
      </c>
      <c r="DV105" s="50">
        <v>180.17641982056205</v>
      </c>
      <c r="DW105" s="50">
        <v>124.38637961341072</v>
      </c>
      <c r="DX105" s="49">
        <v>2.523581457170966</v>
      </c>
      <c r="DY105" s="49">
        <v>1.0237067330075205</v>
      </c>
      <c r="DZ105" s="49">
        <v>-1.462955841812857</v>
      </c>
      <c r="EA105" s="49">
        <v>0.25784468767560609</v>
      </c>
      <c r="EB105" s="69">
        <v>-1.2088833080584054</v>
      </c>
      <c r="EC105" s="46">
        <v>3047163</v>
      </c>
      <c r="ED105" s="46">
        <v>1991162.2975473269</v>
      </c>
      <c r="EE105" s="46">
        <v>344171055.49995822</v>
      </c>
      <c r="EF105" s="49">
        <v>65.344791123655909</v>
      </c>
      <c r="EG105" s="50">
        <v>172.84932319374525</v>
      </c>
      <c r="EH105" s="50">
        <v>112.94802919960574</v>
      </c>
      <c r="EI105" s="49">
        <v>2.9549218739969443</v>
      </c>
      <c r="EJ105" s="49">
        <v>0.78703521289953082</v>
      </c>
      <c r="EK105" s="49">
        <v>-2.1056658794327645</v>
      </c>
      <c r="EL105" s="49">
        <v>-1.6480827847566786</v>
      </c>
      <c r="EM105" s="69">
        <v>-3.7190455473260164</v>
      </c>
      <c r="EN105" s="46">
        <v>3104839</v>
      </c>
      <c r="EO105" s="46">
        <v>1960985.3609267932</v>
      </c>
      <c r="EP105" s="46">
        <v>318712299.24970663</v>
      </c>
      <c r="EQ105" s="49">
        <v>63.159003121475649</v>
      </c>
      <c r="ER105" s="50">
        <v>162.52660810230529</v>
      </c>
      <c r="ES105" s="50">
        <v>102.65018548456349</v>
      </c>
      <c r="ET105" s="49">
        <v>3.0233700973845306</v>
      </c>
      <c r="EU105" s="49">
        <v>0.40521947240366413</v>
      </c>
      <c r="EV105" s="49">
        <v>-2.5413172006565277</v>
      </c>
      <c r="EW105" s="49">
        <v>-3.4826150511458271</v>
      </c>
      <c r="EX105" s="69">
        <v>-5.9354279564749328</v>
      </c>
      <c r="EY105" s="46">
        <v>12346290</v>
      </c>
      <c r="EZ105" s="46">
        <v>8384297.4272214882</v>
      </c>
      <c r="FA105" s="46">
        <v>1439858369.9269147</v>
      </c>
      <c r="FB105" s="49">
        <v>67.909448321896605</v>
      </c>
      <c r="FC105" s="50">
        <v>171.73273997319012</v>
      </c>
      <c r="FD105" s="50">
        <v>116.6227563038706</v>
      </c>
      <c r="FE105" s="49">
        <v>2.6862648162170291</v>
      </c>
      <c r="FF105" s="49">
        <v>1.3007722089384917</v>
      </c>
      <c r="FG105" s="49">
        <v>-1.3492482268765214</v>
      </c>
      <c r="FH105" s="49">
        <v>-0.71423813948548132</v>
      </c>
      <c r="FI105" s="69">
        <v>-2.0538495209293188</v>
      </c>
      <c r="FK105" s="70">
        <v>681</v>
      </c>
      <c r="FL105" s="71">
        <v>232</v>
      </c>
      <c r="FM105" s="46">
        <v>34144</v>
      </c>
      <c r="FN105" s="71">
        <v>19213</v>
      </c>
    </row>
    <row r="106" spans="2:170" x14ac:dyDescent="0.2">
      <c r="B106" s="73" t="s">
        <v>64</v>
      </c>
      <c r="C106" s="46">
        <v>64604</v>
      </c>
      <c r="D106" s="46">
        <v>46935.587500000001</v>
      </c>
      <c r="E106" s="46">
        <v>6887265.653833</v>
      </c>
      <c r="F106" s="49">
        <v>72.651209677419359</v>
      </c>
      <c r="G106" s="50">
        <v>146.73866932704314</v>
      </c>
      <c r="H106" s="50">
        <v>106.60741833064516</v>
      </c>
      <c r="I106" s="49">
        <v>2.8338148252536639</v>
      </c>
      <c r="J106" s="49">
        <v>-9.6847335412209024</v>
      </c>
      <c r="K106" s="69">
        <v>-7.1253661308446707</v>
      </c>
      <c r="L106" s="46">
        <v>64604</v>
      </c>
      <c r="M106" s="46">
        <v>43456.635332252838</v>
      </c>
      <c r="N106" s="46">
        <v>5625008.3159585018</v>
      </c>
      <c r="O106" s="49">
        <v>67.266168243843779</v>
      </c>
      <c r="P106" s="50">
        <v>129.43957287424203</v>
      </c>
      <c r="Q106" s="50">
        <v>87.069040863700423</v>
      </c>
      <c r="R106" s="49">
        <v>10.62461420824696</v>
      </c>
      <c r="S106" s="49">
        <v>-4.3058119061585129</v>
      </c>
      <c r="T106" s="69">
        <v>5.8613263985263409</v>
      </c>
      <c r="U106" s="46">
        <v>62520</v>
      </c>
      <c r="V106" s="46">
        <v>41940.077795786063</v>
      </c>
      <c r="W106" s="46">
        <v>5997020.1999885896</v>
      </c>
      <c r="X106" s="49">
        <v>67.082658022690438</v>
      </c>
      <c r="Y106" s="50">
        <v>142.99020209712492</v>
      </c>
      <c r="Z106" s="50">
        <v>95.921628278768239</v>
      </c>
      <c r="AA106" s="49">
        <v>-6.3155982786564575</v>
      </c>
      <c r="AB106" s="49">
        <v>-3.3797725119046933</v>
      </c>
      <c r="AC106" s="69">
        <v>-9.481917935976794</v>
      </c>
      <c r="AD106" s="46">
        <v>66309</v>
      </c>
      <c r="AE106" s="46">
        <v>41167.949756888171</v>
      </c>
      <c r="AF106" s="46">
        <v>6183565.2856747452</v>
      </c>
      <c r="AG106" s="49">
        <v>62.085010717833427</v>
      </c>
      <c r="AH106" s="50">
        <v>150.20338205305254</v>
      </c>
      <c r="AI106" s="50">
        <v>93.253785846185963</v>
      </c>
      <c r="AJ106" s="49">
        <v>-2.2905284158697961</v>
      </c>
      <c r="AK106" s="49">
        <v>1.2798572788742684</v>
      </c>
      <c r="AL106" s="69">
        <v>-1.0399866316507207</v>
      </c>
      <c r="AM106" s="46">
        <v>64170</v>
      </c>
      <c r="AN106" s="46">
        <v>33569.279999999999</v>
      </c>
      <c r="AO106" s="46">
        <v>4262193.7577952035</v>
      </c>
      <c r="AP106" s="49">
        <v>52.313043478260873</v>
      </c>
      <c r="AQ106" s="50">
        <v>126.96708889184409</v>
      </c>
      <c r="AR106" s="50">
        <v>66.420348415072525</v>
      </c>
      <c r="AS106" s="49">
        <v>-0.33657730131406266</v>
      </c>
      <c r="AT106" s="49">
        <v>-5.4825240784240297</v>
      </c>
      <c r="AU106" s="69">
        <v>-5.8006484481510387</v>
      </c>
      <c r="AV106" s="46">
        <v>66309</v>
      </c>
      <c r="AW106" s="46">
        <v>43656.290184921767</v>
      </c>
      <c r="AX106" s="46">
        <v>7140428.7589032715</v>
      </c>
      <c r="AY106" s="49">
        <v>65.837654292662776</v>
      </c>
      <c r="AZ106" s="50">
        <v>163.56013597713968</v>
      </c>
      <c r="BA106" s="50">
        <v>107.68415688523838</v>
      </c>
      <c r="BB106" s="49">
        <v>-3.1628710340261277</v>
      </c>
      <c r="BC106" s="49">
        <v>-2.9037212709121341</v>
      </c>
      <c r="BD106" s="69">
        <v>-5.9747513459517272</v>
      </c>
      <c r="BE106" s="46">
        <v>66309</v>
      </c>
      <c r="BF106" s="46">
        <v>46326.784671532849</v>
      </c>
      <c r="BG106" s="46">
        <v>8121406.42150365</v>
      </c>
      <c r="BH106" s="49">
        <v>69.865002747037124</v>
      </c>
      <c r="BI106" s="50">
        <v>175.30693051732854</v>
      </c>
      <c r="BJ106" s="50">
        <v>122.47819182167805</v>
      </c>
      <c r="BK106" s="49">
        <v>2.9696406765925056</v>
      </c>
      <c r="BL106" s="49">
        <v>-0.99056315103990566</v>
      </c>
      <c r="BM106" s="69">
        <v>1.9496613592919825</v>
      </c>
      <c r="BN106" s="46">
        <v>59892</v>
      </c>
      <c r="BO106" s="46">
        <v>26766.124087591241</v>
      </c>
      <c r="BP106" s="46">
        <v>3412216.243118613</v>
      </c>
      <c r="BQ106" s="49">
        <v>44.690649982620783</v>
      </c>
      <c r="BR106" s="50">
        <v>127.48264305852615</v>
      </c>
      <c r="BS106" s="50">
        <v>56.972821797879739</v>
      </c>
      <c r="BT106" s="49">
        <v>8.3367590043330414E-2</v>
      </c>
      <c r="BU106" s="49">
        <v>8.0035699285993456</v>
      </c>
      <c r="BV106" s="69">
        <v>8.0936099020095806</v>
      </c>
      <c r="BW106" s="46">
        <v>66309</v>
      </c>
      <c r="BX106" s="46">
        <v>35246.660583941608</v>
      </c>
      <c r="BY106" s="46">
        <v>4582519.2004797077</v>
      </c>
      <c r="BZ106" s="49">
        <v>53.155168354132329</v>
      </c>
      <c r="CA106" s="50">
        <v>130.01286148984866</v>
      </c>
      <c r="CB106" s="50">
        <v>69.108555406953926</v>
      </c>
      <c r="CC106" s="49">
        <v>2.7222157902247401</v>
      </c>
      <c r="CD106" s="49">
        <v>0.49243705595752568</v>
      </c>
      <c r="CE106" s="69">
        <v>3.2280580454764594</v>
      </c>
      <c r="CF106" s="46">
        <v>64230</v>
      </c>
      <c r="CG106" s="46">
        <v>39881.321601941745</v>
      </c>
      <c r="CH106" s="46">
        <v>6489937.5939282039</v>
      </c>
      <c r="CI106" s="49">
        <v>62.091423948220061</v>
      </c>
      <c r="CJ106" s="50">
        <v>162.73125697048667</v>
      </c>
      <c r="CK106" s="50">
        <v>101.0421546618123</v>
      </c>
      <c r="CL106" s="49">
        <v>-6.8261090911180755</v>
      </c>
      <c r="CM106" s="49">
        <v>2.6552682134146832</v>
      </c>
      <c r="CN106" s="69">
        <v>-4.3520923826128612</v>
      </c>
      <c r="CO106" s="46">
        <v>66371</v>
      </c>
      <c r="CP106" s="46">
        <v>32011.163972286373</v>
      </c>
      <c r="CQ106" s="46">
        <v>4137689.7309006467</v>
      </c>
      <c r="CR106" s="49">
        <v>48.230648886240033</v>
      </c>
      <c r="CS106" s="50">
        <v>129.25770941921533</v>
      </c>
      <c r="CT106" s="50">
        <v>62.341831988378154</v>
      </c>
      <c r="CU106" s="49">
        <v>-11.722241930239356</v>
      </c>
      <c r="CV106" s="49">
        <v>4.5904386641774311</v>
      </c>
      <c r="CW106" s="69">
        <v>-7.6699055919360521</v>
      </c>
      <c r="CX106" s="46">
        <v>64230</v>
      </c>
      <c r="CY106" s="46">
        <v>31809.8084874864</v>
      </c>
      <c r="CZ106" s="46">
        <v>4059549.0488365637</v>
      </c>
      <c r="DA106" s="49">
        <v>49.524845846935072</v>
      </c>
      <c r="DB106" s="50">
        <v>127.61941180606424</v>
      </c>
      <c r="DC106" s="50">
        <v>63.203316967718571</v>
      </c>
      <c r="DD106" s="49">
        <v>-13.546091434421843</v>
      </c>
      <c r="DE106" s="49">
        <v>6.732653506873576</v>
      </c>
      <c r="DF106" s="69">
        <v>-7.7254493275521705</v>
      </c>
      <c r="DG106" s="46">
        <v>191728</v>
      </c>
      <c r="DH106" s="46">
        <v>132332.30062803891</v>
      </c>
      <c r="DI106" s="46">
        <v>18509294.16978009</v>
      </c>
      <c r="DJ106" s="49">
        <v>69.020852785215979</v>
      </c>
      <c r="DK106" s="50">
        <v>139.86981320460998</v>
      </c>
      <c r="DL106" s="50">
        <v>96.539337862910443</v>
      </c>
      <c r="DM106" s="49">
        <v>3.1172686788718456</v>
      </c>
      <c r="DN106" s="49">
        <v>5.2161072259655246</v>
      </c>
      <c r="DO106" s="49">
        <v>2.0353899729732845</v>
      </c>
      <c r="DP106" s="49">
        <v>-6.2743563314318331</v>
      </c>
      <c r="DQ106" s="69">
        <v>-4.3666739780971273</v>
      </c>
      <c r="DR106" s="46">
        <v>196788</v>
      </c>
      <c r="DS106" s="46">
        <v>118393.51994180994</v>
      </c>
      <c r="DT106" s="46">
        <v>17586187.802373219</v>
      </c>
      <c r="DU106" s="49">
        <v>60.162977387752271</v>
      </c>
      <c r="DV106" s="50">
        <v>148.5401212077889</v>
      </c>
      <c r="DW106" s="50">
        <v>89.366159533981858</v>
      </c>
      <c r="DX106" s="49">
        <v>5.7857814809837391</v>
      </c>
      <c r="DY106" s="49">
        <v>3.5889674994657326</v>
      </c>
      <c r="DZ106" s="49">
        <v>-2.076662809276415</v>
      </c>
      <c r="EA106" s="49">
        <v>-2.2336521262435554</v>
      </c>
      <c r="EB106" s="69">
        <v>-4.2639295125256584</v>
      </c>
      <c r="EC106" s="46">
        <v>192510</v>
      </c>
      <c r="ED106" s="46">
        <v>108339.5693430657</v>
      </c>
      <c r="EE106" s="46">
        <v>16116141.865101971</v>
      </c>
      <c r="EF106" s="49">
        <v>56.277372262773724</v>
      </c>
      <c r="EG106" s="50">
        <v>148.7558235908152</v>
      </c>
      <c r="EH106" s="50">
        <v>83.715868604758043</v>
      </c>
      <c r="EI106" s="49">
        <v>3.2335907335907335</v>
      </c>
      <c r="EJ106" s="49">
        <v>5.4651914760043327</v>
      </c>
      <c r="EK106" s="49">
        <v>2.161700204899943</v>
      </c>
      <c r="EL106" s="49">
        <v>1.3693211728084169</v>
      </c>
      <c r="EM106" s="69">
        <v>3.5606219963066978</v>
      </c>
      <c r="EN106" s="46">
        <v>194831</v>
      </c>
      <c r="EO106" s="46">
        <v>103702.29406171452</v>
      </c>
      <c r="EP106" s="46">
        <v>14687176.373665415</v>
      </c>
      <c r="EQ106" s="49">
        <v>53.226793509099949</v>
      </c>
      <c r="ER106" s="50">
        <v>141.62826875290622</v>
      </c>
      <c r="ES106" s="50">
        <v>75.384186159622516</v>
      </c>
      <c r="ET106" s="49">
        <v>3.1495854554695524</v>
      </c>
      <c r="EU106" s="49">
        <v>-7.6675866952601801</v>
      </c>
      <c r="EV106" s="49">
        <v>-10.486878936997364</v>
      </c>
      <c r="EW106" s="49">
        <v>4.7620398889365232</v>
      </c>
      <c r="EX106" s="69">
        <v>-6.2242284061451372</v>
      </c>
      <c r="EY106" s="46">
        <v>775857</v>
      </c>
      <c r="EZ106" s="46">
        <v>462767.68397462904</v>
      </c>
      <c r="FA106" s="46">
        <v>66898800.210920699</v>
      </c>
      <c r="FB106" s="49">
        <v>59.646002288389361</v>
      </c>
      <c r="FC106" s="50">
        <v>144.5623852476881</v>
      </c>
      <c r="FD106" s="50">
        <v>86.225683612986288</v>
      </c>
      <c r="FE106" s="49">
        <v>3.8187173081374888</v>
      </c>
      <c r="FF106" s="49">
        <v>1.684156914236691</v>
      </c>
      <c r="FG106" s="49">
        <v>-2.0560458164449766</v>
      </c>
      <c r="FH106" s="49">
        <v>-0.90628468196745826</v>
      </c>
      <c r="FI106" s="69">
        <v>-2.9436968701237611</v>
      </c>
      <c r="FK106" s="70">
        <v>67</v>
      </c>
      <c r="FL106" s="71">
        <v>25</v>
      </c>
      <c r="FM106" s="46">
        <v>2141</v>
      </c>
      <c r="FN106" s="71">
        <v>919</v>
      </c>
    </row>
    <row r="107" spans="2:170" x14ac:dyDescent="0.2">
      <c r="B107" s="81" t="s">
        <v>102</v>
      </c>
      <c r="C107" s="82">
        <v>2663365</v>
      </c>
      <c r="D107" s="82">
        <v>2047512.4909158978</v>
      </c>
      <c r="E107" s="82">
        <v>368288644.38896751</v>
      </c>
      <c r="F107" s="83">
        <v>76.876901623168351</v>
      </c>
      <c r="G107" s="84">
        <v>179.87125647483782</v>
      </c>
      <c r="H107" s="84">
        <v>138.27944888851792</v>
      </c>
      <c r="I107" s="83">
        <v>-1.2652999407512364</v>
      </c>
      <c r="J107" s="83">
        <v>2.288637847032414</v>
      </c>
      <c r="K107" s="85">
        <v>0.99437977295866631</v>
      </c>
      <c r="L107" s="82">
        <v>2662683</v>
      </c>
      <c r="M107" s="82">
        <v>2011956.9663826695</v>
      </c>
      <c r="N107" s="82">
        <v>350425083.02339548</v>
      </c>
      <c r="O107" s="83">
        <v>75.56126532458687</v>
      </c>
      <c r="P107" s="84">
        <v>174.17126155209496</v>
      </c>
      <c r="Q107" s="84">
        <v>131.60600906055865</v>
      </c>
      <c r="R107" s="83">
        <v>1.4680394328809263</v>
      </c>
      <c r="S107" s="83">
        <v>3.2106982253440672</v>
      </c>
      <c r="T107" s="85">
        <v>4.7258719742438524</v>
      </c>
      <c r="U107" s="82">
        <v>2589450</v>
      </c>
      <c r="V107" s="82">
        <v>1868746.5383861484</v>
      </c>
      <c r="W107" s="82">
        <v>337785974.31790429</v>
      </c>
      <c r="X107" s="83">
        <v>72.167701186975933</v>
      </c>
      <c r="Y107" s="84">
        <v>180.75537124987355</v>
      </c>
      <c r="Z107" s="84">
        <v>130.44699620301773</v>
      </c>
      <c r="AA107" s="83">
        <v>-3.0632878110018691</v>
      </c>
      <c r="AB107" s="83">
        <v>-0.13875979666958679</v>
      </c>
      <c r="AC107" s="85">
        <v>-3.1977969957335053</v>
      </c>
      <c r="AD107" s="82">
        <v>2671115</v>
      </c>
      <c r="AE107" s="82">
        <v>1955958.826322783</v>
      </c>
      <c r="AF107" s="82">
        <v>357758696.61277223</v>
      </c>
      <c r="AG107" s="83">
        <v>73.226305356481589</v>
      </c>
      <c r="AH107" s="84">
        <v>182.9070693095116</v>
      </c>
      <c r="AI107" s="84">
        <v>133.93608909117438</v>
      </c>
      <c r="AJ107" s="83">
        <v>-0.87905482813441405</v>
      </c>
      <c r="AK107" s="83">
        <v>0.93275463563211547</v>
      </c>
      <c r="AL107" s="85">
        <v>4.5500382838529731E-2</v>
      </c>
      <c r="AM107" s="82">
        <v>2614740</v>
      </c>
      <c r="AN107" s="82">
        <v>1840738.5596516319</v>
      </c>
      <c r="AO107" s="82">
        <v>321999254.67201829</v>
      </c>
      <c r="AP107" s="83">
        <v>70.398531389416618</v>
      </c>
      <c r="AQ107" s="84">
        <v>174.9293798316248</v>
      </c>
      <c r="AR107" s="84">
        <v>123.14771437007821</v>
      </c>
      <c r="AS107" s="83">
        <v>-3.2873242032214565</v>
      </c>
      <c r="AT107" s="83">
        <v>1.1486954642232041</v>
      </c>
      <c r="AU107" s="85">
        <v>-2.1763900830149687</v>
      </c>
      <c r="AV107" s="82">
        <v>2699263</v>
      </c>
      <c r="AW107" s="82">
        <v>1783848.3091153502</v>
      </c>
      <c r="AX107" s="82">
        <v>356267971.774939</v>
      </c>
      <c r="AY107" s="83">
        <v>66.08649505866417</v>
      </c>
      <c r="AZ107" s="84">
        <v>199.71875969185976</v>
      </c>
      <c r="BA107" s="84">
        <v>131.98712825498626</v>
      </c>
      <c r="BB107" s="83">
        <v>-3.3441816101365349</v>
      </c>
      <c r="BC107" s="83">
        <v>0.41825321312363462</v>
      </c>
      <c r="BD107" s="85">
        <v>-2.939915544049986</v>
      </c>
      <c r="BE107" s="82">
        <v>2697713</v>
      </c>
      <c r="BF107" s="82">
        <v>1793233.9821592241</v>
      </c>
      <c r="BG107" s="82">
        <v>362016668.48193115</v>
      </c>
      <c r="BH107" s="83">
        <v>66.472377979393073</v>
      </c>
      <c r="BI107" s="84">
        <v>201.87921491763649</v>
      </c>
      <c r="BJ107" s="84">
        <v>134.19391480188261</v>
      </c>
      <c r="BK107" s="83">
        <v>-2.8506701302550033</v>
      </c>
      <c r="BL107" s="83">
        <v>1.6400072353146076</v>
      </c>
      <c r="BM107" s="85">
        <v>-1.2574140913315301</v>
      </c>
      <c r="BN107" s="82">
        <v>2435692</v>
      </c>
      <c r="BO107" s="82">
        <v>1598087.5670111845</v>
      </c>
      <c r="BP107" s="82">
        <v>262513560.71529907</v>
      </c>
      <c r="BQ107" s="83">
        <v>65.611233563651908</v>
      </c>
      <c r="BR107" s="84">
        <v>164.26731934737705</v>
      </c>
      <c r="BS107" s="84">
        <v>107.77781456575752</v>
      </c>
      <c r="BT107" s="83">
        <v>-3.9384277838572106</v>
      </c>
      <c r="BU107" s="83">
        <v>-0.37360685032223817</v>
      </c>
      <c r="BV107" s="85">
        <v>-4.2973203981839641</v>
      </c>
      <c r="BW107" s="82">
        <v>2707788</v>
      </c>
      <c r="BX107" s="82">
        <v>1770677.8268083124</v>
      </c>
      <c r="BY107" s="82">
        <v>290172158.76306742</v>
      </c>
      <c r="BZ107" s="83">
        <v>65.392040544101405</v>
      </c>
      <c r="CA107" s="84">
        <v>163.8763158208794</v>
      </c>
      <c r="CB107" s="84">
        <v>107.16206688376911</v>
      </c>
      <c r="CC107" s="83">
        <v>-1.3151795834173046</v>
      </c>
      <c r="CD107" s="83">
        <v>-3.5397769860171584</v>
      </c>
      <c r="CE107" s="85">
        <v>-4.8084021452158607</v>
      </c>
      <c r="CF107" s="82">
        <v>2630070</v>
      </c>
      <c r="CG107" s="82">
        <v>1762875.2770192085</v>
      </c>
      <c r="CH107" s="82">
        <v>314776655.19557244</v>
      </c>
      <c r="CI107" s="83">
        <v>67.027694206587981</v>
      </c>
      <c r="CJ107" s="84">
        <v>178.5586645289045</v>
      </c>
      <c r="CK107" s="84">
        <v>119.68375563980139</v>
      </c>
      <c r="CL107" s="83">
        <v>-1.4461003634600111</v>
      </c>
      <c r="CM107" s="83">
        <v>-9.5153794129828508</v>
      </c>
      <c r="CN107" s="85">
        <v>-10.823877840167118</v>
      </c>
      <c r="CO107" s="82">
        <v>2717584</v>
      </c>
      <c r="CP107" s="82">
        <v>1754368.2453157383</v>
      </c>
      <c r="CQ107" s="82">
        <v>290127162.95647907</v>
      </c>
      <c r="CR107" s="83">
        <v>64.556173620235413</v>
      </c>
      <c r="CS107" s="84">
        <v>165.37415319225875</v>
      </c>
      <c r="CT107" s="84">
        <v>106.75922545778865</v>
      </c>
      <c r="CU107" s="83">
        <v>-2.9305642446892342</v>
      </c>
      <c r="CV107" s="83">
        <v>1.4401325126296585</v>
      </c>
      <c r="CW107" s="85">
        <v>-1.5326357405508451</v>
      </c>
      <c r="CX107" s="82">
        <v>2631420</v>
      </c>
      <c r="CY107" s="82">
        <v>1695732.8419109161</v>
      </c>
      <c r="CZ107" s="82">
        <v>275541806.6624347</v>
      </c>
      <c r="DA107" s="83">
        <v>64.441740273727348</v>
      </c>
      <c r="DB107" s="84">
        <v>162.49128391706296</v>
      </c>
      <c r="DC107" s="84">
        <v>104.71221114927862</v>
      </c>
      <c r="DD107" s="83">
        <v>-0.73650527811570499</v>
      </c>
      <c r="DE107" s="83">
        <v>-0.65385367364727731</v>
      </c>
      <c r="DF107" s="85">
        <v>-1.3855432849454166</v>
      </c>
      <c r="DG107" s="82">
        <v>7915498</v>
      </c>
      <c r="DH107" s="82">
        <v>5928215.9956847159</v>
      </c>
      <c r="DI107" s="82">
        <v>1056499701.7302673</v>
      </c>
      <c r="DJ107" s="83">
        <v>74.893784265812656</v>
      </c>
      <c r="DK107" s="84">
        <v>178.21545343477999</v>
      </c>
      <c r="DL107" s="84">
        <v>133.47229722378393</v>
      </c>
      <c r="DM107" s="83">
        <v>2.7030281279603114</v>
      </c>
      <c r="DN107" s="83">
        <v>1.7393818600195978</v>
      </c>
      <c r="DO107" s="83">
        <v>-0.93828418256575841</v>
      </c>
      <c r="DP107" s="83">
        <v>1.747859894322672</v>
      </c>
      <c r="DQ107" s="85">
        <v>0.79317581883507338</v>
      </c>
      <c r="DR107" s="82">
        <v>7985118</v>
      </c>
      <c r="DS107" s="82">
        <v>5580545.6950897649</v>
      </c>
      <c r="DT107" s="82">
        <v>1036025923.0597295</v>
      </c>
      <c r="DU107" s="83">
        <v>69.886828160708021</v>
      </c>
      <c r="DV107" s="84">
        <v>185.64957258056546</v>
      </c>
      <c r="DW107" s="84">
        <v>129.74459777046872</v>
      </c>
      <c r="DX107" s="83">
        <v>3.0320390713395682</v>
      </c>
      <c r="DY107" s="83">
        <v>0.46959835241652226</v>
      </c>
      <c r="DZ107" s="83">
        <v>-2.487032909393172</v>
      </c>
      <c r="EA107" s="83">
        <v>0.80769020169333849</v>
      </c>
      <c r="EB107" s="85">
        <v>-1.6994302288218908</v>
      </c>
      <c r="EC107" s="82">
        <v>7841193</v>
      </c>
      <c r="ED107" s="82">
        <v>5161999.3759787213</v>
      </c>
      <c r="EE107" s="82">
        <v>914702387.96029758</v>
      </c>
      <c r="EF107" s="83">
        <v>65.831811256000478</v>
      </c>
      <c r="EG107" s="84">
        <v>177.19924419534999</v>
      </c>
      <c r="EH107" s="84">
        <v>116.65347198574217</v>
      </c>
      <c r="EI107" s="83">
        <v>3.2835483143962869</v>
      </c>
      <c r="EJ107" s="83">
        <v>0.52245557852984437</v>
      </c>
      <c r="EK107" s="83">
        <v>-2.6733132051792459</v>
      </c>
      <c r="EL107" s="83">
        <v>-0.62853450121985421</v>
      </c>
      <c r="EM107" s="85">
        <v>-3.2850450105788824</v>
      </c>
      <c r="EN107" s="82">
        <v>7979074</v>
      </c>
      <c r="EO107" s="82">
        <v>5212976.3642458627</v>
      </c>
      <c r="EP107" s="82">
        <v>880445624.81448627</v>
      </c>
      <c r="EQ107" s="83">
        <v>65.333099608373885</v>
      </c>
      <c r="ER107" s="84">
        <v>168.89499650395138</v>
      </c>
      <c r="ES107" s="84">
        <v>110.34433629948616</v>
      </c>
      <c r="ET107" s="83">
        <v>3.1603838839091205</v>
      </c>
      <c r="EU107" s="83">
        <v>1.39003970209542</v>
      </c>
      <c r="EV107" s="83">
        <v>-1.7161085633472883</v>
      </c>
      <c r="EW107" s="83">
        <v>-3.3278413928376671</v>
      </c>
      <c r="EX107" s="85">
        <v>-4.9868405850678528</v>
      </c>
      <c r="EY107" s="82">
        <v>31720883</v>
      </c>
      <c r="EZ107" s="82">
        <v>21883737.430999063</v>
      </c>
      <c r="FA107" s="82">
        <v>3887673637.5647807</v>
      </c>
      <c r="FB107" s="83">
        <v>68.9884245372333</v>
      </c>
      <c r="FC107" s="84">
        <v>177.65126500091148</v>
      </c>
      <c r="FD107" s="84">
        <v>122.55880889459416</v>
      </c>
      <c r="FE107" s="83">
        <v>3.0439411378196763</v>
      </c>
      <c r="FF107" s="83">
        <v>1.0422616121123343</v>
      </c>
      <c r="FG107" s="83">
        <v>-1.9425494634663931</v>
      </c>
      <c r="FH107" s="83">
        <v>-0.25715915284799457</v>
      </c>
      <c r="FI107" s="85">
        <v>-2.1947131725704843</v>
      </c>
      <c r="FK107" s="86">
        <v>1730</v>
      </c>
      <c r="FL107" s="87">
        <v>531</v>
      </c>
      <c r="FM107" s="82">
        <v>87714</v>
      </c>
      <c r="FN107" s="87">
        <v>47663</v>
      </c>
    </row>
    <row r="108" spans="2:170" x14ac:dyDescent="0.2">
      <c r="B108" s="68" t="s">
        <v>103</v>
      </c>
      <c r="K108" s="69"/>
      <c r="T108" s="69"/>
      <c r="AC108" s="69"/>
      <c r="AL108" s="69"/>
      <c r="AU108" s="69"/>
      <c r="BD108" s="69"/>
      <c r="BM108" s="69"/>
      <c r="BV108" s="69"/>
      <c r="CE108" s="69"/>
      <c r="CN108" s="69"/>
      <c r="CW108" s="69"/>
      <c r="DF108" s="69"/>
      <c r="DQ108" s="69"/>
      <c r="EB108" s="69"/>
      <c r="EM108" s="69"/>
      <c r="EX108" s="69"/>
      <c r="FI108" s="69"/>
      <c r="FK108" s="70"/>
      <c r="FL108" s="71"/>
      <c r="FN108" s="71"/>
    </row>
    <row r="109" spans="2:170" x14ac:dyDescent="0.2">
      <c r="B109" s="72" t="s">
        <v>86</v>
      </c>
      <c r="K109" s="69"/>
      <c r="T109" s="69"/>
      <c r="AC109" s="69"/>
      <c r="AL109" s="69"/>
      <c r="AU109" s="69"/>
      <c r="BD109" s="69"/>
      <c r="BM109" s="69"/>
      <c r="BV109" s="69"/>
      <c r="CE109" s="69"/>
      <c r="CN109" s="69"/>
      <c r="CW109" s="69"/>
      <c r="DF109" s="69"/>
      <c r="DQ109" s="69"/>
      <c r="EB109" s="69"/>
      <c r="EM109" s="69"/>
      <c r="EX109" s="69"/>
      <c r="FI109" s="69"/>
      <c r="FK109" s="70"/>
      <c r="FL109" s="71"/>
      <c r="FN109" s="71"/>
    </row>
    <row r="110" spans="2:170" x14ac:dyDescent="0.2">
      <c r="B110" s="73" t="s">
        <v>61</v>
      </c>
      <c r="C110" s="46">
        <v>45756</v>
      </c>
      <c r="D110" s="46">
        <v>36700.734864300626</v>
      </c>
      <c r="E110" s="46">
        <v>6306146.8436547797</v>
      </c>
      <c r="F110" s="49">
        <v>80.209666195254457</v>
      </c>
      <c r="G110" s="50">
        <v>171.82617369846909</v>
      </c>
      <c r="H110" s="50">
        <v>137.82120035962015</v>
      </c>
      <c r="I110" s="49">
        <v>-1.469777189499228</v>
      </c>
      <c r="J110" s="49">
        <v>1.4565482109966315</v>
      </c>
      <c r="K110" s="69">
        <v>-3.4636991861884098E-2</v>
      </c>
      <c r="L110" s="46">
        <v>45756</v>
      </c>
      <c r="M110" s="46">
        <v>38715.983298538624</v>
      </c>
      <c r="N110" s="46">
        <v>6898754.0962702287</v>
      </c>
      <c r="O110" s="49">
        <v>84.614003187644514</v>
      </c>
      <c r="P110" s="50">
        <v>178.18878686546572</v>
      </c>
      <c r="Q110" s="50">
        <v>150.77266579837024</v>
      </c>
      <c r="R110" s="49">
        <v>1.721764944002159</v>
      </c>
      <c r="S110" s="49">
        <v>3.448327094874108</v>
      </c>
      <c r="T110" s="69">
        <v>5.2294641259503374</v>
      </c>
      <c r="U110" s="46">
        <v>44280</v>
      </c>
      <c r="V110" s="46">
        <v>36925.678496868473</v>
      </c>
      <c r="W110" s="46">
        <v>7354111.9298870983</v>
      </c>
      <c r="X110" s="49">
        <v>83.391324518673159</v>
      </c>
      <c r="Y110" s="50">
        <v>199.15983210737136</v>
      </c>
      <c r="Z110" s="50">
        <v>166.08202190350266</v>
      </c>
      <c r="AA110" s="49">
        <v>-3.6037968574033354</v>
      </c>
      <c r="AB110" s="49">
        <v>0.60233114259406939</v>
      </c>
      <c r="AC110" s="69">
        <v>-3.0231725055972327</v>
      </c>
      <c r="AD110" s="46">
        <v>45756</v>
      </c>
      <c r="AE110" s="46">
        <v>38460.225469728604</v>
      </c>
      <c r="AF110" s="46">
        <v>7718477.274438913</v>
      </c>
      <c r="AG110" s="49">
        <v>84.055042988304493</v>
      </c>
      <c r="AH110" s="50">
        <v>200.68726015436383</v>
      </c>
      <c r="AI110" s="50">
        <v>168.68776279480096</v>
      </c>
      <c r="AJ110" s="49">
        <v>-1.2787049487199769</v>
      </c>
      <c r="AK110" s="49">
        <v>-1.2128791576119993</v>
      </c>
      <c r="AL110" s="69">
        <v>-2.4760749605215984</v>
      </c>
      <c r="AM110" s="46">
        <v>44280</v>
      </c>
      <c r="AN110" s="46">
        <v>39607.540709812107</v>
      </c>
      <c r="AO110" s="46">
        <v>8347699.4066655533</v>
      </c>
      <c r="AP110" s="49">
        <v>89.447923915564829</v>
      </c>
      <c r="AQ110" s="50">
        <v>210.76035666606157</v>
      </c>
      <c r="AR110" s="50">
        <v>188.52076347483182</v>
      </c>
      <c r="AS110" s="49">
        <v>3.2865484544918839</v>
      </c>
      <c r="AT110" s="49">
        <v>3.3793892073992327</v>
      </c>
      <c r="AU110" s="69">
        <v>6.7770029256581621</v>
      </c>
      <c r="AV110" s="46">
        <v>45756</v>
      </c>
      <c r="AW110" s="46">
        <v>37446.438413361167</v>
      </c>
      <c r="AX110" s="46">
        <v>7184199.2417491451</v>
      </c>
      <c r="AY110" s="49">
        <v>81.839405571643439</v>
      </c>
      <c r="AZ110" s="50">
        <v>191.85267133938615</v>
      </c>
      <c r="BA110" s="50">
        <v>157.01108579747236</v>
      </c>
      <c r="BB110" s="49">
        <v>5.1512791670271989</v>
      </c>
      <c r="BC110" s="49">
        <v>-9.4009289305084565</v>
      </c>
      <c r="BD110" s="69">
        <v>-4.7339178569855722</v>
      </c>
      <c r="BE110" s="46">
        <v>45756</v>
      </c>
      <c r="BF110" s="46">
        <v>35604.77661795407</v>
      </c>
      <c r="BG110" s="46">
        <v>6009956.3763507325</v>
      </c>
      <c r="BH110" s="49">
        <v>77.81444317237974</v>
      </c>
      <c r="BI110" s="50">
        <v>168.79635114239562</v>
      </c>
      <c r="BJ110" s="50">
        <v>131.34794073674999</v>
      </c>
      <c r="BK110" s="49">
        <v>0.46953799779722916</v>
      </c>
      <c r="BL110" s="49">
        <v>0.42848312494808038</v>
      </c>
      <c r="BM110" s="69">
        <v>0.9000330138310898</v>
      </c>
      <c r="BN110" s="46">
        <v>41328</v>
      </c>
      <c r="BO110" s="46">
        <v>35989.954070981214</v>
      </c>
      <c r="BP110" s="46">
        <v>7197074.98341545</v>
      </c>
      <c r="BQ110" s="49">
        <v>87.083706133810523</v>
      </c>
      <c r="BR110" s="50">
        <v>199.97455315505582</v>
      </c>
      <c r="BS110" s="50">
        <v>174.14525221194953</v>
      </c>
      <c r="BT110" s="49">
        <v>-0.2675547206330231</v>
      </c>
      <c r="BU110" s="49">
        <v>0.89983979752679821</v>
      </c>
      <c r="BV110" s="69">
        <v>0.62987751303735751</v>
      </c>
      <c r="BW110" s="46">
        <v>45756</v>
      </c>
      <c r="BX110" s="46">
        <v>40325.511482254697</v>
      </c>
      <c r="BY110" s="46">
        <v>8824479.1827988308</v>
      </c>
      <c r="BZ110" s="49">
        <v>88.131636249354614</v>
      </c>
      <c r="CA110" s="50">
        <v>218.8311780417728</v>
      </c>
      <c r="CB110" s="50">
        <v>192.85949783195278</v>
      </c>
      <c r="CC110" s="49">
        <v>-1.0335265944038317</v>
      </c>
      <c r="CD110" s="49">
        <v>0.51041572355374454</v>
      </c>
      <c r="CE110" s="69">
        <v>-0.52838615309503378</v>
      </c>
      <c r="CF110" s="46">
        <v>44280</v>
      </c>
      <c r="CG110" s="46">
        <v>37405.352818371604</v>
      </c>
      <c r="CH110" s="46">
        <v>6887190.5453917338</v>
      </c>
      <c r="CI110" s="49">
        <v>84.474599860821158</v>
      </c>
      <c r="CJ110" s="50">
        <v>184.12312747947391</v>
      </c>
      <c r="CK110" s="50">
        <v>155.53727518951521</v>
      </c>
      <c r="CL110" s="49">
        <v>1.2624085866028973</v>
      </c>
      <c r="CM110" s="49">
        <v>-1.2646772867789071</v>
      </c>
      <c r="CN110" s="69">
        <v>-1.8234094837123214E-2</v>
      </c>
      <c r="CO110" s="46">
        <v>45756</v>
      </c>
      <c r="CP110" s="46">
        <v>37847.022964509393</v>
      </c>
      <c r="CQ110" s="46">
        <v>7218988.715922839</v>
      </c>
      <c r="CR110" s="49">
        <v>82.714885401935035</v>
      </c>
      <c r="CS110" s="50">
        <v>190.74125652346189</v>
      </c>
      <c r="CT110" s="50">
        <v>157.77141174759242</v>
      </c>
      <c r="CU110" s="49">
        <v>-2.4411554449416188</v>
      </c>
      <c r="CV110" s="49">
        <v>-1.2790184765193318</v>
      </c>
      <c r="CW110" s="69">
        <v>-3.6889510922795896</v>
      </c>
      <c r="CX110" s="46">
        <v>44280</v>
      </c>
      <c r="CY110" s="46">
        <v>34483.139874739041</v>
      </c>
      <c r="CZ110" s="46">
        <v>5861782.7946157837</v>
      </c>
      <c r="DA110" s="49">
        <v>77.875202969148688</v>
      </c>
      <c r="DB110" s="50">
        <v>169.9898215739307</v>
      </c>
      <c r="DC110" s="50">
        <v>132.37991857759224</v>
      </c>
      <c r="DD110" s="49">
        <v>-3.4843606255749768</v>
      </c>
      <c r="DE110" s="49">
        <v>0.44197235318425565</v>
      </c>
      <c r="DF110" s="69">
        <v>-3.0577881830410005</v>
      </c>
      <c r="DG110" s="46">
        <v>135792</v>
      </c>
      <c r="DH110" s="46">
        <v>112342.39665970772</v>
      </c>
      <c r="DI110" s="46">
        <v>20559012.869812105</v>
      </c>
      <c r="DJ110" s="49">
        <v>82.731233548152858</v>
      </c>
      <c r="DK110" s="50">
        <v>183.00315358311846</v>
      </c>
      <c r="DL110" s="50">
        <v>151.4007663913346</v>
      </c>
      <c r="DM110" s="49">
        <v>0</v>
      </c>
      <c r="DN110" s="49">
        <v>-1.1201215047055952</v>
      </c>
      <c r="DO110" s="49">
        <v>-1.1201215047055952</v>
      </c>
      <c r="DP110" s="49">
        <v>1.6837681432584188</v>
      </c>
      <c r="DQ110" s="69">
        <v>0.54478638949080394</v>
      </c>
      <c r="DR110" s="46">
        <v>135792</v>
      </c>
      <c r="DS110" s="46">
        <v>115514.20459290188</v>
      </c>
      <c r="DT110" s="46">
        <v>23250375.922853611</v>
      </c>
      <c r="DU110" s="49">
        <v>85.067017639405762</v>
      </c>
      <c r="DV110" s="50">
        <v>201.2772022695666</v>
      </c>
      <c r="DW110" s="50">
        <v>171.22051315875464</v>
      </c>
      <c r="DX110" s="49">
        <v>0</v>
      </c>
      <c r="DY110" s="49">
        <v>2.2995615551148871</v>
      </c>
      <c r="DZ110" s="49">
        <v>2.2995615551148871</v>
      </c>
      <c r="EA110" s="49">
        <v>-2.3450761161571356</v>
      </c>
      <c r="EB110" s="69">
        <v>-9.9441029847579229E-2</v>
      </c>
      <c r="EC110" s="46">
        <v>132840</v>
      </c>
      <c r="ED110" s="46">
        <v>111920.24217118998</v>
      </c>
      <c r="EE110" s="46">
        <v>22031510.542565014</v>
      </c>
      <c r="EF110" s="49">
        <v>84.251913709116209</v>
      </c>
      <c r="EG110" s="50">
        <v>196.85009713315532</v>
      </c>
      <c r="EH110" s="50">
        <v>165.84997397293748</v>
      </c>
      <c r="EI110" s="49">
        <v>0</v>
      </c>
      <c r="EJ110" s="49">
        <v>-0.31288596130094687</v>
      </c>
      <c r="EK110" s="49">
        <v>-0.31288596130094687</v>
      </c>
      <c r="EL110" s="49">
        <v>0.55020223630366927</v>
      </c>
      <c r="EM110" s="69">
        <v>0.23559476944656429</v>
      </c>
      <c r="EN110" s="46">
        <v>134316</v>
      </c>
      <c r="EO110" s="46">
        <v>109735.51565762004</v>
      </c>
      <c r="EP110" s="46">
        <v>19967962.055930357</v>
      </c>
      <c r="EQ110" s="49">
        <v>81.699511344605284</v>
      </c>
      <c r="ER110" s="50">
        <v>181.9644436558838</v>
      </c>
      <c r="ES110" s="50">
        <v>148.66406128778669</v>
      </c>
      <c r="ET110" s="49">
        <v>0</v>
      </c>
      <c r="EU110" s="49">
        <v>-1.5481587968594492</v>
      </c>
      <c r="EV110" s="49">
        <v>-1.5481587968594492</v>
      </c>
      <c r="EW110" s="49">
        <v>-0.72762753737058206</v>
      </c>
      <c r="EX110" s="69">
        <v>-2.264521504501857</v>
      </c>
      <c r="EY110" s="46">
        <v>538740</v>
      </c>
      <c r="EZ110" s="46">
        <v>449512.35908141965</v>
      </c>
      <c r="FA110" s="46">
        <v>85808861.391161084</v>
      </c>
      <c r="FB110" s="49">
        <v>83.437717466945031</v>
      </c>
      <c r="FC110" s="50">
        <v>190.89321941339244</v>
      </c>
      <c r="FD110" s="50">
        <v>159.27694507770184</v>
      </c>
      <c r="FE110" s="49">
        <v>0</v>
      </c>
      <c r="FF110" s="49">
        <v>-0.16721111030002189</v>
      </c>
      <c r="FG110" s="49">
        <v>-0.16721111030002189</v>
      </c>
      <c r="FH110" s="49">
        <v>-0.20770334493963305</v>
      </c>
      <c r="FI110" s="69">
        <v>-0.37456715217045111</v>
      </c>
      <c r="FK110" s="70">
        <v>8</v>
      </c>
      <c r="FL110" s="71">
        <v>6</v>
      </c>
      <c r="FM110" s="46">
        <v>1476</v>
      </c>
      <c r="FN110" s="71">
        <v>1437</v>
      </c>
    </row>
    <row r="111" spans="2:170" x14ac:dyDescent="0.2">
      <c r="B111" s="73" t="s">
        <v>62</v>
      </c>
      <c r="K111" s="69"/>
      <c r="T111" s="69"/>
      <c r="AC111" s="69"/>
      <c r="AL111" s="69"/>
      <c r="AU111" s="69"/>
      <c r="BD111" s="69"/>
      <c r="BM111" s="69"/>
      <c r="BV111" s="69"/>
      <c r="CE111" s="69"/>
      <c r="CN111" s="69"/>
      <c r="CW111" s="69"/>
      <c r="DF111" s="69"/>
      <c r="DQ111" s="69"/>
      <c r="EB111" s="69"/>
      <c r="EM111" s="69"/>
      <c r="EX111" s="69"/>
      <c r="FI111" s="69"/>
      <c r="FK111" s="70">
        <v>2</v>
      </c>
      <c r="FL111" s="71">
        <v>0</v>
      </c>
      <c r="FM111" s="46">
        <v>16</v>
      </c>
      <c r="FN111" s="71">
        <v>0</v>
      </c>
    </row>
    <row r="112" spans="2:170" x14ac:dyDescent="0.2">
      <c r="B112" s="73" t="s">
        <v>63</v>
      </c>
      <c r="K112" s="69"/>
      <c r="T112" s="69"/>
      <c r="AC112" s="69"/>
      <c r="AL112" s="69"/>
      <c r="AU112" s="69"/>
      <c r="BD112" s="69"/>
      <c r="BM112" s="69"/>
      <c r="BV112" s="69"/>
      <c r="CE112" s="69"/>
      <c r="CN112" s="69"/>
      <c r="CW112" s="69"/>
      <c r="DF112" s="69"/>
      <c r="DQ112" s="69"/>
      <c r="EB112" s="69"/>
      <c r="EM112" s="69"/>
      <c r="EX112" s="69"/>
      <c r="FI112" s="69"/>
      <c r="FK112" s="70">
        <v>5</v>
      </c>
      <c r="FL112" s="71">
        <v>3</v>
      </c>
      <c r="FM112" s="46">
        <v>333</v>
      </c>
      <c r="FN112" s="71">
        <v>298</v>
      </c>
    </row>
    <row r="113" spans="2:170" x14ac:dyDescent="0.2">
      <c r="B113" s="73" t="s">
        <v>64</v>
      </c>
      <c r="K113" s="69"/>
      <c r="T113" s="69"/>
      <c r="AC113" s="69"/>
      <c r="AL113" s="69"/>
      <c r="AU113" s="69"/>
      <c r="BD113" s="69"/>
      <c r="BM113" s="69"/>
      <c r="BV113" s="69"/>
      <c r="CE113" s="69"/>
      <c r="CN113" s="69"/>
      <c r="CW113" s="69"/>
      <c r="DF113" s="69"/>
      <c r="DQ113" s="69"/>
      <c r="EB113" s="69"/>
      <c r="EM113" s="69"/>
      <c r="EX113" s="69"/>
      <c r="FI113" s="69"/>
      <c r="FK113" s="70">
        <v>1</v>
      </c>
      <c r="FL113" s="71">
        <v>0</v>
      </c>
      <c r="FM113" s="46">
        <v>60</v>
      </c>
      <c r="FN113" s="71">
        <v>0</v>
      </c>
    </row>
    <row r="114" spans="2:170" x14ac:dyDescent="0.2">
      <c r="B114" s="74" t="s">
        <v>87</v>
      </c>
      <c r="C114" s="75">
        <v>58435</v>
      </c>
      <c r="D114" s="75">
        <v>46876.20172910663</v>
      </c>
      <c r="E114" s="75">
        <v>7904751.1608546982</v>
      </c>
      <c r="F114" s="76">
        <v>80.219392023798463</v>
      </c>
      <c r="G114" s="77">
        <v>168.63036827376817</v>
      </c>
      <c r="H114" s="77">
        <v>135.27425619670913</v>
      </c>
      <c r="I114" s="76">
        <v>-0.42234992730042237</v>
      </c>
      <c r="J114" s="76">
        <v>0.67829551022060508</v>
      </c>
      <c r="K114" s="78">
        <v>0.25308080232588404</v>
      </c>
      <c r="L114" s="75">
        <v>58435</v>
      </c>
      <c r="M114" s="75">
        <v>49175.141210374641</v>
      </c>
      <c r="N114" s="75">
        <v>8626073.6062440351</v>
      </c>
      <c r="O114" s="76">
        <v>84.153574416658927</v>
      </c>
      <c r="P114" s="77">
        <v>175.41532965489816</v>
      </c>
      <c r="Q114" s="77">
        <v>147.61826997936228</v>
      </c>
      <c r="R114" s="76">
        <v>3.0109925123466623</v>
      </c>
      <c r="S114" s="76">
        <v>3.4460964479982628</v>
      </c>
      <c r="T114" s="78">
        <v>6.5608506663623976</v>
      </c>
      <c r="U114" s="75">
        <v>56550</v>
      </c>
      <c r="V114" s="75">
        <v>46981.587896253601</v>
      </c>
      <c r="W114" s="75">
        <v>9231779.4772009794</v>
      </c>
      <c r="X114" s="76">
        <v>83.079731027857832</v>
      </c>
      <c r="Y114" s="77">
        <v>196.49781734893506</v>
      </c>
      <c r="Z114" s="77">
        <v>163.2498581291066</v>
      </c>
      <c r="AA114" s="76">
        <v>-2.4146413016496289</v>
      </c>
      <c r="AB114" s="76">
        <v>0.11341209654441338</v>
      </c>
      <c r="AC114" s="78">
        <v>-2.3039677004294434</v>
      </c>
      <c r="AD114" s="75">
        <v>58435</v>
      </c>
      <c r="AE114" s="75">
        <v>49182.746397694522</v>
      </c>
      <c r="AF114" s="75">
        <v>9701200.1415225919</v>
      </c>
      <c r="AG114" s="76">
        <v>84.16658919773171</v>
      </c>
      <c r="AH114" s="77">
        <v>197.24803619297973</v>
      </c>
      <c r="AI114" s="77">
        <v>166.0169443231384</v>
      </c>
      <c r="AJ114" s="76">
        <v>-1.0989251070523465</v>
      </c>
      <c r="AK114" s="76">
        <v>-1.410172312207238</v>
      </c>
      <c r="AL114" s="78">
        <v>-2.4936006816680383</v>
      </c>
      <c r="AM114" s="75">
        <v>56550</v>
      </c>
      <c r="AN114" s="75">
        <v>50425.651296829972</v>
      </c>
      <c r="AO114" s="75">
        <v>10472699.91849971</v>
      </c>
      <c r="AP114" s="76">
        <v>89.170028818443811</v>
      </c>
      <c r="AQ114" s="77">
        <v>207.68596238553852</v>
      </c>
      <c r="AR114" s="77">
        <v>185.19363251104704</v>
      </c>
      <c r="AS114" s="76">
        <v>3.5288081907608575</v>
      </c>
      <c r="AT114" s="76">
        <v>3.5242530796305913</v>
      </c>
      <c r="AU114" s="78">
        <v>7.1774254017285948</v>
      </c>
      <c r="AV114" s="75">
        <v>58435</v>
      </c>
      <c r="AW114" s="75">
        <v>47950.706051873196</v>
      </c>
      <c r="AX114" s="75">
        <v>9075002.0710816141</v>
      </c>
      <c r="AY114" s="76">
        <v>82.058194663939759</v>
      </c>
      <c r="AZ114" s="77">
        <v>189.25690189554777</v>
      </c>
      <c r="BA114" s="77">
        <v>155.30079697239009</v>
      </c>
      <c r="BB114" s="76">
        <v>5.5078769333747699</v>
      </c>
      <c r="BC114" s="76">
        <v>-10.788318971626351</v>
      </c>
      <c r="BD114" s="78">
        <v>-5.8746493703886822</v>
      </c>
      <c r="BE114" s="75">
        <v>58435</v>
      </c>
      <c r="BF114" s="75">
        <v>45638.729106628241</v>
      </c>
      <c r="BG114" s="75">
        <v>7654226.0631469758</v>
      </c>
      <c r="BH114" s="76">
        <v>78.101701217811652</v>
      </c>
      <c r="BI114" s="77">
        <v>167.71339195848316</v>
      </c>
      <c r="BJ114" s="77">
        <v>130.98701228967187</v>
      </c>
      <c r="BK114" s="76">
        <v>0.74829116200983337</v>
      </c>
      <c r="BL114" s="76">
        <v>-0.2593359984029418</v>
      </c>
      <c r="BM114" s="78">
        <v>0.48701457525093234</v>
      </c>
      <c r="BN114" s="75">
        <v>52780</v>
      </c>
      <c r="BO114" s="75">
        <v>45726.731988472624</v>
      </c>
      <c r="BP114" s="75">
        <v>8984389.0186988488</v>
      </c>
      <c r="BQ114" s="76">
        <v>86.636475916014817</v>
      </c>
      <c r="BR114" s="77">
        <v>196.4800156933093</v>
      </c>
      <c r="BS114" s="77">
        <v>170.22336147591605</v>
      </c>
      <c r="BT114" s="76">
        <v>-0.70306233190204315</v>
      </c>
      <c r="BU114" s="76">
        <v>9.7936656737803773E-2</v>
      </c>
      <c r="BV114" s="78">
        <v>-0.60581423090688702</v>
      </c>
      <c r="BW114" s="75">
        <v>58435</v>
      </c>
      <c r="BX114" s="75">
        <v>51566.42939481268</v>
      </c>
      <c r="BY114" s="75">
        <v>11033005.664345359</v>
      </c>
      <c r="BZ114" s="76">
        <v>88.245793436831832</v>
      </c>
      <c r="CA114" s="77">
        <v>213.95713827444536</v>
      </c>
      <c r="CB114" s="77">
        <v>188.80817428502371</v>
      </c>
      <c r="CC114" s="76">
        <v>-0.13045765386638611</v>
      </c>
      <c r="CD114" s="76">
        <v>-0.71716985549186374</v>
      </c>
      <c r="CE114" s="78">
        <v>-0.84669190639053826</v>
      </c>
      <c r="CF114" s="75">
        <v>56550</v>
      </c>
      <c r="CG114" s="75">
        <v>48212.541786743517</v>
      </c>
      <c r="CH114" s="75">
        <v>8677075.9463685025</v>
      </c>
      <c r="CI114" s="76">
        <v>85.256484149855908</v>
      </c>
      <c r="CJ114" s="77">
        <v>179.9754923677213</v>
      </c>
      <c r="CK114" s="77">
        <v>153.44077712411146</v>
      </c>
      <c r="CL114" s="76">
        <v>2.5489335151249048</v>
      </c>
      <c r="CM114" s="76">
        <v>-2.2658600313485699</v>
      </c>
      <c r="CN114" s="78">
        <v>0.2253182180314714</v>
      </c>
      <c r="CO114" s="75">
        <v>58435</v>
      </c>
      <c r="CP114" s="75">
        <v>48292.939481268011</v>
      </c>
      <c r="CQ114" s="75">
        <v>8970604.8216087595</v>
      </c>
      <c r="CR114" s="76">
        <v>82.643859812215297</v>
      </c>
      <c r="CS114" s="77">
        <v>185.75396151001124</v>
      </c>
      <c r="CT114" s="77">
        <v>153.51424354597006</v>
      </c>
      <c r="CU114" s="76">
        <v>-1.7136539524599226</v>
      </c>
      <c r="CV114" s="76">
        <v>-1.6006387815886842</v>
      </c>
      <c r="CW114" s="78">
        <v>-3.2868633243033059</v>
      </c>
      <c r="CX114" s="75">
        <v>56550</v>
      </c>
      <c r="CY114" s="75">
        <v>44178.533141210377</v>
      </c>
      <c r="CZ114" s="75">
        <v>7305309.6665266873</v>
      </c>
      <c r="DA114" s="76">
        <v>78.122958693563888</v>
      </c>
      <c r="DB114" s="77">
        <v>165.35880997171878</v>
      </c>
      <c r="DC114" s="77">
        <v>129.18319481037466</v>
      </c>
      <c r="DD114" s="76">
        <v>-2.2782437336281274</v>
      </c>
      <c r="DE114" s="76">
        <v>-0.25642829302651721</v>
      </c>
      <c r="DF114" s="78">
        <v>-2.5288299651375183</v>
      </c>
      <c r="DG114" s="75">
        <v>173420</v>
      </c>
      <c r="DH114" s="75">
        <v>143032.93083573488</v>
      </c>
      <c r="DI114" s="75">
        <v>25762604.244299714</v>
      </c>
      <c r="DJ114" s="76">
        <v>82.47775967923819</v>
      </c>
      <c r="DK114" s="77">
        <v>180.11659338706124</v>
      </c>
      <c r="DL114" s="77">
        <v>148.55613103621101</v>
      </c>
      <c r="DM114" s="76">
        <v>0</v>
      </c>
      <c r="DN114" s="76">
        <v>5.319917009294655E-2</v>
      </c>
      <c r="DO114" s="76">
        <v>5.319917009294655E-2</v>
      </c>
      <c r="DP114" s="76">
        <v>1.2569873492191066</v>
      </c>
      <c r="DQ114" s="78">
        <v>1.310855226150011</v>
      </c>
      <c r="DR114" s="75">
        <v>173420</v>
      </c>
      <c r="DS114" s="75">
        <v>147559.10374639768</v>
      </c>
      <c r="DT114" s="75">
        <v>29248902.131103918</v>
      </c>
      <c r="DU114" s="76">
        <v>85.087708307229676</v>
      </c>
      <c r="DV114" s="77">
        <v>198.21821486102624</v>
      </c>
      <c r="DW114" s="77">
        <v>168.65933647274778</v>
      </c>
      <c r="DX114" s="76">
        <v>0</v>
      </c>
      <c r="DY114" s="76">
        <v>2.5544799673799781</v>
      </c>
      <c r="DZ114" s="76">
        <v>2.5544799673799781</v>
      </c>
      <c r="EA114" s="76">
        <v>-2.8666525564889098</v>
      </c>
      <c r="EB114" s="78">
        <v>-0.38540065439882687</v>
      </c>
      <c r="EC114" s="75">
        <v>169650</v>
      </c>
      <c r="ED114" s="75">
        <v>142931.89048991355</v>
      </c>
      <c r="EE114" s="75">
        <v>27671620.746191185</v>
      </c>
      <c r="EF114" s="76">
        <v>84.251040666026256</v>
      </c>
      <c r="EG114" s="77">
        <v>193.60004720670733</v>
      </c>
      <c r="EH114" s="77">
        <v>163.11005450156904</v>
      </c>
      <c r="EI114" s="76">
        <v>0</v>
      </c>
      <c r="EJ114" s="76">
        <v>-3.6472501253742233E-2</v>
      </c>
      <c r="EK114" s="76">
        <v>-3.6472501253742233E-2</v>
      </c>
      <c r="EL114" s="76">
        <v>-0.36633605517824241</v>
      </c>
      <c r="EM114" s="78">
        <v>-0.40267494450966684</v>
      </c>
      <c r="EN114" s="75">
        <v>171535</v>
      </c>
      <c r="EO114" s="75">
        <v>140684.01440922191</v>
      </c>
      <c r="EP114" s="75">
        <v>24952990.43450395</v>
      </c>
      <c r="EQ114" s="76">
        <v>82.01475757671723</v>
      </c>
      <c r="ER114" s="77">
        <v>177.36905318837896</v>
      </c>
      <c r="ES114" s="77">
        <v>145.46879898856764</v>
      </c>
      <c r="ET114" s="76">
        <v>0</v>
      </c>
      <c r="EU114" s="76">
        <v>-0.47652353027077299</v>
      </c>
      <c r="EV114" s="76">
        <v>-0.47652353027077299</v>
      </c>
      <c r="EW114" s="76">
        <v>-1.3977597203020844</v>
      </c>
      <c r="EX114" s="78">
        <v>-1.867622596608971</v>
      </c>
      <c r="EY114" s="75">
        <v>688025</v>
      </c>
      <c r="EZ114" s="75">
        <v>574207.93948126805</v>
      </c>
      <c r="FA114" s="75">
        <v>107636117.55609876</v>
      </c>
      <c r="FB114" s="76">
        <v>83.457423710078558</v>
      </c>
      <c r="FC114" s="77">
        <v>187.45146166619679</v>
      </c>
      <c r="FD114" s="77">
        <v>156.44216061349334</v>
      </c>
      <c r="FE114" s="76">
        <v>0</v>
      </c>
      <c r="FF114" s="76">
        <v>0.52973960017499477</v>
      </c>
      <c r="FG114" s="76">
        <v>0.52973960017499477</v>
      </c>
      <c r="FH114" s="76">
        <v>-0.86459073013057919</v>
      </c>
      <c r="FI114" s="78">
        <v>-0.33943120943252819</v>
      </c>
      <c r="FK114" s="79">
        <v>16</v>
      </c>
      <c r="FL114" s="80">
        <v>9</v>
      </c>
      <c r="FM114" s="75">
        <v>1885</v>
      </c>
      <c r="FN114" s="80">
        <v>1735</v>
      </c>
    </row>
    <row r="115" spans="2:170" x14ac:dyDescent="0.2">
      <c r="B115" s="72" t="s">
        <v>88</v>
      </c>
      <c r="K115" s="69"/>
      <c r="T115" s="69"/>
      <c r="AC115" s="69"/>
      <c r="AL115" s="69"/>
      <c r="AU115" s="69"/>
      <c r="BD115" s="69"/>
      <c r="BM115" s="69"/>
      <c r="BV115" s="69"/>
      <c r="CE115" s="69"/>
      <c r="CN115" s="69"/>
      <c r="CW115" s="69"/>
      <c r="DF115" s="69"/>
      <c r="DQ115" s="69"/>
      <c r="EB115" s="69"/>
      <c r="EM115" s="69"/>
      <c r="EX115" s="69"/>
      <c r="FI115" s="69"/>
      <c r="FK115" s="70"/>
      <c r="FL115" s="71"/>
      <c r="FN115" s="71"/>
    </row>
    <row r="116" spans="2:170" x14ac:dyDescent="0.2">
      <c r="B116" s="73" t="s">
        <v>61</v>
      </c>
      <c r="C116" s="46">
        <v>89559</v>
      </c>
      <c r="D116" s="46">
        <v>60208.636962247583</v>
      </c>
      <c r="E116" s="46">
        <v>8050926.179798143</v>
      </c>
      <c r="F116" s="49">
        <v>67.22790223455776</v>
      </c>
      <c r="G116" s="50">
        <v>133.71713073070043</v>
      </c>
      <c r="H116" s="50">
        <v>89.895221918491075</v>
      </c>
      <c r="I116" s="49">
        <v>-5.0329686276047347</v>
      </c>
      <c r="J116" s="49">
        <v>-1.3735277111975077</v>
      </c>
      <c r="K116" s="69">
        <v>-6.3373671200062143</v>
      </c>
      <c r="L116" s="46">
        <v>89559</v>
      </c>
      <c r="M116" s="46">
        <v>61125.797308662739</v>
      </c>
      <c r="N116" s="46">
        <v>8341816.6780222692</v>
      </c>
      <c r="O116" s="49">
        <v>68.251987302965361</v>
      </c>
      <c r="P116" s="50">
        <v>136.46965839806018</v>
      </c>
      <c r="Q116" s="50">
        <v>93.143253922244213</v>
      </c>
      <c r="R116" s="49">
        <v>0.29970406669091987</v>
      </c>
      <c r="S116" s="49">
        <v>4.9322872860350753</v>
      </c>
      <c r="T116" s="69">
        <v>5.2467736183031217</v>
      </c>
      <c r="U116" s="46">
        <v>91620</v>
      </c>
      <c r="V116" s="46">
        <v>66841.362035225044</v>
      </c>
      <c r="W116" s="46">
        <v>9857609.5102421008</v>
      </c>
      <c r="X116" s="49">
        <v>72.954990215264189</v>
      </c>
      <c r="Y116" s="50">
        <v>147.4776876187411</v>
      </c>
      <c r="Z116" s="50">
        <v>107.59233257195045</v>
      </c>
      <c r="AA116" s="49">
        <v>-6.2154238785820715</v>
      </c>
      <c r="AB116" s="49">
        <v>-0.99749575513215283</v>
      </c>
      <c r="AC116" s="69">
        <v>-7.1509210443618985</v>
      </c>
      <c r="AD116" s="46">
        <v>94674</v>
      </c>
      <c r="AE116" s="46">
        <v>72871.667318982392</v>
      </c>
      <c r="AF116" s="46">
        <v>11264476.301752767</v>
      </c>
      <c r="AG116" s="49">
        <v>76.971150811186163</v>
      </c>
      <c r="AH116" s="50">
        <v>154.57964276355287</v>
      </c>
      <c r="AI116" s="50">
        <v>118.98172995492709</v>
      </c>
      <c r="AJ116" s="49">
        <v>-6.0026475548037892</v>
      </c>
      <c r="AK116" s="49">
        <v>-0.24828610474703686</v>
      </c>
      <c r="AL116" s="69">
        <v>-6.2360299197553104</v>
      </c>
      <c r="AM116" s="46">
        <v>91620</v>
      </c>
      <c r="AN116" s="46">
        <v>75649.552250489243</v>
      </c>
      <c r="AO116" s="46">
        <v>12133513.765668398</v>
      </c>
      <c r="AP116" s="49">
        <v>82.568819308545329</v>
      </c>
      <c r="AQ116" s="50">
        <v>160.39108500592519</v>
      </c>
      <c r="AR116" s="50">
        <v>132.43302516555772</v>
      </c>
      <c r="AS116" s="49">
        <v>2.1058851129584109</v>
      </c>
      <c r="AT116" s="49">
        <v>3.892452712524745</v>
      </c>
      <c r="AU116" s="69">
        <v>6.0803084076851599</v>
      </c>
      <c r="AV116" s="46">
        <v>94674</v>
      </c>
      <c r="AW116" s="46">
        <v>68309.194520547942</v>
      </c>
      <c r="AX116" s="46">
        <v>10870600.055453965</v>
      </c>
      <c r="AY116" s="49">
        <v>72.152010605391069</v>
      </c>
      <c r="AZ116" s="50">
        <v>159.13816773500386</v>
      </c>
      <c r="BA116" s="50">
        <v>114.82138766138502</v>
      </c>
      <c r="BB116" s="49">
        <v>-2.3698115900506784</v>
      </c>
      <c r="BC116" s="49">
        <v>-7.132712368385187</v>
      </c>
      <c r="BD116" s="69">
        <v>-9.3334921140448941</v>
      </c>
      <c r="BE116" s="46">
        <v>94674</v>
      </c>
      <c r="BF116" s="46">
        <v>70111.711937377695</v>
      </c>
      <c r="BG116" s="46">
        <v>10501470.099390995</v>
      </c>
      <c r="BH116" s="49">
        <v>74.055930812448707</v>
      </c>
      <c r="BI116" s="50">
        <v>149.78196665302778</v>
      </c>
      <c r="BJ116" s="50">
        <v>110.92242959409124</v>
      </c>
      <c r="BK116" s="49">
        <v>0.35225349074703799</v>
      </c>
      <c r="BL116" s="49">
        <v>-1.8102637413988127</v>
      </c>
      <c r="BM116" s="69">
        <v>-1.46438696787258</v>
      </c>
      <c r="BN116" s="46">
        <v>85512</v>
      </c>
      <c r="BO116" s="46">
        <v>63816.049315068492</v>
      </c>
      <c r="BP116" s="46">
        <v>9965884.5797577295</v>
      </c>
      <c r="BQ116" s="49">
        <v>74.62818003913894</v>
      </c>
      <c r="BR116" s="50">
        <v>156.16580290883888</v>
      </c>
      <c r="BS116" s="50">
        <v>116.54369655437516</v>
      </c>
      <c r="BT116" s="49">
        <v>-6.716601458723197</v>
      </c>
      <c r="BU116" s="49">
        <v>1.5054723169933979</v>
      </c>
      <c r="BV116" s="69">
        <v>-5.3122457173336519</v>
      </c>
      <c r="BW116" s="46">
        <v>94674</v>
      </c>
      <c r="BX116" s="46">
        <v>74372.968297455969</v>
      </c>
      <c r="BY116" s="46">
        <v>12341638.716277761</v>
      </c>
      <c r="BZ116" s="49">
        <v>78.556909286029921</v>
      </c>
      <c r="CA116" s="50">
        <v>165.94253260024752</v>
      </c>
      <c r="CB116" s="50">
        <v>130.35932480171707</v>
      </c>
      <c r="CC116" s="49">
        <v>-1.4248460920900956</v>
      </c>
      <c r="CD116" s="49">
        <v>-2.9069816910542943</v>
      </c>
      <c r="CE116" s="69">
        <v>-4.2904077681216286</v>
      </c>
      <c r="CF116" s="46">
        <v>91620</v>
      </c>
      <c r="CG116" s="46">
        <v>69667.059099804304</v>
      </c>
      <c r="CH116" s="46">
        <v>10377418.737038182</v>
      </c>
      <c r="CI116" s="49">
        <v>76.039138943248531</v>
      </c>
      <c r="CJ116" s="50">
        <v>148.95732461121403</v>
      </c>
      <c r="CK116" s="50">
        <v>113.26586702726676</v>
      </c>
      <c r="CL116" s="49">
        <v>0.83367119159416747</v>
      </c>
      <c r="CM116" s="49">
        <v>-1.4055739711559543</v>
      </c>
      <c r="CN116" s="69">
        <v>-0.58362064483586007</v>
      </c>
      <c r="CO116" s="46">
        <v>94674</v>
      </c>
      <c r="CP116" s="46">
        <v>66245.795643564357</v>
      </c>
      <c r="CQ116" s="46">
        <v>9159039.7919322271</v>
      </c>
      <c r="CR116" s="49">
        <v>69.972532737144675</v>
      </c>
      <c r="CS116" s="50">
        <v>138.25843139106459</v>
      </c>
      <c r="CT116" s="50">
        <v>96.74292616697538</v>
      </c>
      <c r="CU116" s="49">
        <v>-3.4482911428709611</v>
      </c>
      <c r="CV116" s="49">
        <v>-2.658425371895889</v>
      </c>
      <c r="CW116" s="69">
        <v>-6.0150462681279295</v>
      </c>
      <c r="CX116" s="46">
        <v>91620</v>
      </c>
      <c r="CY116" s="46">
        <v>59601.984950495047</v>
      </c>
      <c r="CZ116" s="46">
        <v>7631141.054667945</v>
      </c>
      <c r="DA116" s="49">
        <v>65.053465346534651</v>
      </c>
      <c r="DB116" s="50">
        <v>128.03501529364016</v>
      </c>
      <c r="DC116" s="50">
        <v>83.291214305478547</v>
      </c>
      <c r="DD116" s="49">
        <v>1.0220040936143024</v>
      </c>
      <c r="DE116" s="49">
        <v>-1.6726621797746815</v>
      </c>
      <c r="DF116" s="69">
        <v>-0.66775276211001444</v>
      </c>
      <c r="DG116" s="46">
        <v>270738</v>
      </c>
      <c r="DH116" s="46">
        <v>188175.79630613537</v>
      </c>
      <c r="DI116" s="46">
        <v>26250352.368062511</v>
      </c>
      <c r="DJ116" s="49">
        <v>69.504759696139956</v>
      </c>
      <c r="DK116" s="50">
        <v>139.49909012398655</v>
      </c>
      <c r="DL116" s="50">
        <v>96.958507368978545</v>
      </c>
      <c r="DM116" s="49">
        <v>7.3624351633012388</v>
      </c>
      <c r="DN116" s="49">
        <v>3.4277173914113797</v>
      </c>
      <c r="DO116" s="49">
        <v>-3.6648924420399411</v>
      </c>
      <c r="DP116" s="49">
        <v>0.70002940391184731</v>
      </c>
      <c r="DQ116" s="69">
        <v>-2.9905183628441163</v>
      </c>
      <c r="DR116" s="46">
        <v>280968</v>
      </c>
      <c r="DS116" s="46">
        <v>216830.41409001956</v>
      </c>
      <c r="DT116" s="46">
        <v>34268590.122875132</v>
      </c>
      <c r="DU116" s="49">
        <v>77.172636773589716</v>
      </c>
      <c r="DV116" s="50">
        <v>158.04328127440712</v>
      </c>
      <c r="DW116" s="50">
        <v>121.96616740296095</v>
      </c>
      <c r="DX116" s="49">
        <v>10.173160173160174</v>
      </c>
      <c r="DY116" s="49">
        <v>7.8106951161398772</v>
      </c>
      <c r="DZ116" s="49">
        <v>-2.1443199535233335</v>
      </c>
      <c r="EA116" s="49">
        <v>-1.1902177451778067</v>
      </c>
      <c r="EB116" s="69">
        <v>-3.309015622100917</v>
      </c>
      <c r="EC116" s="46">
        <v>274860</v>
      </c>
      <c r="ED116" s="46">
        <v>208300.72954990214</v>
      </c>
      <c r="EE116" s="46">
        <v>32808993.395426486</v>
      </c>
      <c r="EF116" s="49">
        <v>75.784300934985865</v>
      </c>
      <c r="EG116" s="50">
        <v>157.50781798182086</v>
      </c>
      <c r="EH116" s="50">
        <v>119.36619877547291</v>
      </c>
      <c r="EI116" s="49">
        <v>9.9422409241452137</v>
      </c>
      <c r="EJ116" s="49">
        <v>7.1475485647997763</v>
      </c>
      <c r="EK116" s="49">
        <v>-2.5419641585017709</v>
      </c>
      <c r="EL116" s="49">
        <v>-1.2279066547522348</v>
      </c>
      <c r="EM116" s="69">
        <v>-3.738657866190346</v>
      </c>
      <c r="EN116" s="46">
        <v>277914</v>
      </c>
      <c r="EO116" s="46">
        <v>195514.8396938637</v>
      </c>
      <c r="EP116" s="46">
        <v>27167599.583638355</v>
      </c>
      <c r="EQ116" s="49">
        <v>70.350842236758027</v>
      </c>
      <c r="ER116" s="50">
        <v>138.95415624807438</v>
      </c>
      <c r="ES116" s="50">
        <v>97.755419243501066</v>
      </c>
      <c r="ET116" s="49">
        <v>5.7845514374783509</v>
      </c>
      <c r="EU116" s="49">
        <v>5.1462104629945591</v>
      </c>
      <c r="EV116" s="49">
        <v>-0.60343496834797261</v>
      </c>
      <c r="EW116" s="49">
        <v>-1.9143953587899878</v>
      </c>
      <c r="EX116" s="69">
        <v>-2.5062781961105909</v>
      </c>
      <c r="EY116" s="46">
        <v>1104480</v>
      </c>
      <c r="EZ116" s="46">
        <v>808821.7796399208</v>
      </c>
      <c r="FA116" s="46">
        <v>120495535.47000249</v>
      </c>
      <c r="FB116" s="49">
        <v>73.231002792257058</v>
      </c>
      <c r="FC116" s="50">
        <v>148.97662068848575</v>
      </c>
      <c r="FD116" s="50">
        <v>109.0970732561952</v>
      </c>
      <c r="FE116" s="49">
        <v>8.2911648692981874</v>
      </c>
      <c r="FF116" s="49">
        <v>5.9482602439164802</v>
      </c>
      <c r="FG116" s="49">
        <v>-2.1635233384085137</v>
      </c>
      <c r="FH116" s="49">
        <v>-0.85902804027834612</v>
      </c>
      <c r="FI116" s="69">
        <v>-3.0039661065519643</v>
      </c>
      <c r="FK116" s="70">
        <v>39</v>
      </c>
      <c r="FL116" s="71">
        <v>26</v>
      </c>
      <c r="FM116" s="46">
        <v>3054</v>
      </c>
      <c r="FN116" s="71">
        <v>2525</v>
      </c>
    </row>
    <row r="117" spans="2:170" x14ac:dyDescent="0.2">
      <c r="B117" s="73" t="s">
        <v>62</v>
      </c>
      <c r="C117" s="46">
        <v>26009</v>
      </c>
      <c r="D117" s="46">
        <v>17521.1855500821</v>
      </c>
      <c r="E117" s="46">
        <v>2080927.1286829542</v>
      </c>
      <c r="F117" s="49">
        <v>67.365856242385718</v>
      </c>
      <c r="G117" s="50">
        <v>118.76634276458554</v>
      </c>
      <c r="H117" s="50">
        <v>80.007963731129777</v>
      </c>
      <c r="K117" s="69"/>
      <c r="L117" s="46">
        <v>26009</v>
      </c>
      <c r="M117" s="46">
        <v>16074.633825944171</v>
      </c>
      <c r="N117" s="46">
        <v>1987249.8713619718</v>
      </c>
      <c r="O117" s="49">
        <v>61.804120980984159</v>
      </c>
      <c r="P117" s="50">
        <v>123.62644728830999</v>
      </c>
      <c r="Q117" s="50">
        <v>76.406239046559719</v>
      </c>
      <c r="T117" s="69"/>
      <c r="U117" s="46">
        <v>25170</v>
      </c>
      <c r="V117" s="46">
        <v>16835.106732348111</v>
      </c>
      <c r="W117" s="46">
        <v>2276521.4085407597</v>
      </c>
      <c r="X117" s="49">
        <v>66.885604816639301</v>
      </c>
      <c r="Y117" s="50">
        <v>135.22464958101497</v>
      </c>
      <c r="Z117" s="50">
        <v>90.445824733442961</v>
      </c>
      <c r="AA117" s="49">
        <v>14.278537720945312</v>
      </c>
      <c r="AB117" s="49">
        <v>-6.8364838437963469</v>
      </c>
      <c r="AC117" s="69">
        <v>6.4659039527261717</v>
      </c>
      <c r="AD117" s="46">
        <v>26009</v>
      </c>
      <c r="AE117" s="46">
        <v>18525.505747126437</v>
      </c>
      <c r="AF117" s="46">
        <v>2487590.1020653597</v>
      </c>
      <c r="AG117" s="49">
        <v>71.227289581015938</v>
      </c>
      <c r="AH117" s="50">
        <v>134.2792005800554</v>
      </c>
      <c r="AI117" s="50">
        <v>95.643435044229307</v>
      </c>
      <c r="AJ117" s="49">
        <v>10.084567501250222</v>
      </c>
      <c r="AK117" s="49">
        <v>-2.9921171806037208</v>
      </c>
      <c r="AL117" s="69">
        <v>6.7907082438520137</v>
      </c>
      <c r="AM117" s="46">
        <v>25170</v>
      </c>
      <c r="AN117" s="46">
        <v>19432.011494252874</v>
      </c>
      <c r="AO117" s="46">
        <v>2815128.2313558622</v>
      </c>
      <c r="AP117" s="49">
        <v>77.203065134099617</v>
      </c>
      <c r="AQ117" s="50">
        <v>144.87065490818858</v>
      </c>
      <c r="AR117" s="50">
        <v>111.84458606896551</v>
      </c>
      <c r="AS117" s="49">
        <v>22.106888732504498</v>
      </c>
      <c r="AT117" s="49">
        <v>3.9145447529764379</v>
      </c>
      <c r="AU117" s="69">
        <v>26.886817538405527</v>
      </c>
      <c r="AV117" s="46">
        <v>26009</v>
      </c>
      <c r="AW117" s="46">
        <v>17973.060755336617</v>
      </c>
      <c r="AX117" s="46">
        <v>2411517.5544389845</v>
      </c>
      <c r="AY117" s="49">
        <v>69.103236400233058</v>
      </c>
      <c r="AZ117" s="50">
        <v>134.17400560018413</v>
      </c>
      <c r="BA117" s="50">
        <v>92.71858027755718</v>
      </c>
      <c r="BB117" s="49">
        <v>15.608942040668454</v>
      </c>
      <c r="BC117" s="49">
        <v>-26.041273153682905</v>
      </c>
      <c r="BD117" s="69">
        <v>-14.49709834622497</v>
      </c>
      <c r="BE117" s="46">
        <v>26009</v>
      </c>
      <c r="BF117" s="46">
        <v>17537.717569786535</v>
      </c>
      <c r="BG117" s="46">
        <v>2155544.9131034496</v>
      </c>
      <c r="BH117" s="49">
        <v>67.429418931087454</v>
      </c>
      <c r="BI117" s="50">
        <v>122.90909033778483</v>
      </c>
      <c r="BJ117" s="50">
        <v>82.876885428253672</v>
      </c>
      <c r="BK117" s="49">
        <v>17.491531659769613</v>
      </c>
      <c r="BL117" s="49">
        <v>-4.2317882431883289</v>
      </c>
      <c r="BM117" s="69">
        <v>12.519538836249589</v>
      </c>
      <c r="BN117" s="46">
        <v>23492</v>
      </c>
      <c r="BO117" s="46">
        <v>16662.458937198069</v>
      </c>
      <c r="BP117" s="46">
        <v>2204884.5597858308</v>
      </c>
      <c r="BQ117" s="49">
        <v>70.928226363008974</v>
      </c>
      <c r="BR117" s="50">
        <v>132.32648122922248</v>
      </c>
      <c r="BS117" s="50">
        <v>93.856826144467504</v>
      </c>
      <c r="BT117" s="49">
        <v>5.0986800699680108</v>
      </c>
      <c r="BU117" s="49">
        <v>-3.9519960745812943</v>
      </c>
      <c r="BV117" s="69">
        <v>0.94518435916612187</v>
      </c>
      <c r="BW117" s="46">
        <v>26009</v>
      </c>
      <c r="BX117" s="46">
        <v>19849.44499178982</v>
      </c>
      <c r="BY117" s="46">
        <v>2793941.4454927421</v>
      </c>
      <c r="BZ117" s="49">
        <v>76.317601567879649</v>
      </c>
      <c r="CA117" s="50">
        <v>140.75665322876179</v>
      </c>
      <c r="CB117" s="50">
        <v>107.42210179140844</v>
      </c>
      <c r="CC117" s="49">
        <v>10.849024503055812</v>
      </c>
      <c r="CD117" s="49">
        <v>-6.0491695292514338</v>
      </c>
      <c r="CE117" s="69">
        <v>4.1435790893445041</v>
      </c>
      <c r="CF117" s="46">
        <v>25170</v>
      </c>
      <c r="CG117" s="46">
        <v>18762.464696223316</v>
      </c>
      <c r="CH117" s="46">
        <v>2322152.4174263272</v>
      </c>
      <c r="CI117" s="49">
        <v>74.54296661193213</v>
      </c>
      <c r="CJ117" s="50">
        <v>123.7658513965786</v>
      </c>
      <c r="CK117" s="50">
        <v>92.258737283525122</v>
      </c>
      <c r="CL117" s="49">
        <v>15.177878631762917</v>
      </c>
      <c r="CM117" s="49">
        <v>-7.0648588749264416</v>
      </c>
      <c r="CN117" s="69">
        <v>7.0407240512948093</v>
      </c>
      <c r="CO117" s="46">
        <v>26009</v>
      </c>
      <c r="CP117" s="46">
        <v>17346.221674876848</v>
      </c>
      <c r="CQ117" s="46">
        <v>2165357.6770697525</v>
      </c>
      <c r="CR117" s="49">
        <v>66.693151120292384</v>
      </c>
      <c r="CS117" s="50">
        <v>124.83166176792939</v>
      </c>
      <c r="CT117" s="50">
        <v>83.254168828857402</v>
      </c>
      <c r="CU117" s="49">
        <v>-2.8971806554463031</v>
      </c>
      <c r="CV117" s="49">
        <v>10.836674425347244</v>
      </c>
      <c r="CW117" s="69">
        <v>7.6255357347560837</v>
      </c>
      <c r="CX117" s="46">
        <v>25080</v>
      </c>
      <c r="CY117" s="46">
        <v>15922.436781609196</v>
      </c>
      <c r="CZ117" s="46">
        <v>1902231.5800031526</v>
      </c>
      <c r="DA117" s="49">
        <v>63.486590038314176</v>
      </c>
      <c r="DB117" s="50">
        <v>119.46862192602811</v>
      </c>
      <c r="DC117" s="50">
        <v>75.846554226600986</v>
      </c>
      <c r="DD117" s="49">
        <v>14.864329570211924</v>
      </c>
      <c r="DE117" s="49">
        <v>0.90174745022590042</v>
      </c>
      <c r="DF117" s="69">
        <v>15.900115733330384</v>
      </c>
      <c r="DG117" s="46">
        <v>77188</v>
      </c>
      <c r="DH117" s="46">
        <v>50430.926108374384</v>
      </c>
      <c r="DI117" s="46">
        <v>6344698.4085856853</v>
      </c>
      <c r="DJ117" s="49">
        <v>65.335189548083108</v>
      </c>
      <c r="DK117" s="50">
        <v>125.80967470141515</v>
      </c>
      <c r="DL117" s="50">
        <v>82.197989435996348</v>
      </c>
      <c r="DQ117" s="69"/>
      <c r="DR117" s="46">
        <v>77188</v>
      </c>
      <c r="DS117" s="46">
        <v>55930.577996715925</v>
      </c>
      <c r="DT117" s="46">
        <v>7714235.8878602069</v>
      </c>
      <c r="DU117" s="49">
        <v>72.460198472192474</v>
      </c>
      <c r="DV117" s="50">
        <v>137.92519520025635</v>
      </c>
      <c r="DW117" s="50">
        <v>99.940870185264629</v>
      </c>
      <c r="DX117" s="49">
        <v>0</v>
      </c>
      <c r="DY117" s="49">
        <v>15.825169168470969</v>
      </c>
      <c r="DZ117" s="49">
        <v>15.825169168470969</v>
      </c>
      <c r="EA117" s="49">
        <v>-9.6109125280778471</v>
      </c>
      <c r="EB117" s="69">
        <v>4.693313474191033</v>
      </c>
      <c r="EC117" s="46">
        <v>75510</v>
      </c>
      <c r="ED117" s="46">
        <v>54049.621498774424</v>
      </c>
      <c r="EE117" s="46">
        <v>7154370.9183820225</v>
      </c>
      <c r="EF117" s="49">
        <v>71.579421929247019</v>
      </c>
      <c r="EG117" s="50">
        <v>132.36671636163535</v>
      </c>
      <c r="EH117" s="50">
        <v>94.747330398384619</v>
      </c>
      <c r="EI117" s="49">
        <v>0</v>
      </c>
      <c r="EJ117" s="49">
        <v>11.013023887343017</v>
      </c>
      <c r="EK117" s="49">
        <v>11.013023887343017</v>
      </c>
      <c r="EL117" s="49">
        <v>-4.9847521336328189</v>
      </c>
      <c r="EM117" s="69">
        <v>5.4792998105083761</v>
      </c>
      <c r="EN117" s="46">
        <v>76259</v>
      </c>
      <c r="EO117" s="46">
        <v>52031.123152709362</v>
      </c>
      <c r="EP117" s="46">
        <v>6389741.6744992323</v>
      </c>
      <c r="EQ117" s="49">
        <v>68.229485244639136</v>
      </c>
      <c r="ER117" s="50">
        <v>122.80614538620634</v>
      </c>
      <c r="ES117" s="50">
        <v>83.790000845791738</v>
      </c>
      <c r="ET117" s="49">
        <v>-0.11787973647330025</v>
      </c>
      <c r="EU117" s="49">
        <v>8.2505652909204539</v>
      </c>
      <c r="EV117" s="49">
        <v>8.3783213705462405</v>
      </c>
      <c r="EW117" s="49">
        <v>1.2735361902902473</v>
      </c>
      <c r="EX117" s="69">
        <v>9.7585585156292165</v>
      </c>
      <c r="EY117" s="46">
        <v>306145</v>
      </c>
      <c r="EZ117" s="46">
        <v>212442.24875657409</v>
      </c>
      <c r="FA117" s="46">
        <v>27603046.889327146</v>
      </c>
      <c r="FB117" s="49">
        <v>69.392689332366714</v>
      </c>
      <c r="FC117" s="50">
        <v>129.93200293674147</v>
      </c>
      <c r="FD117" s="50">
        <v>90.163311141214606</v>
      </c>
      <c r="FE117" s="49">
        <v>2.5130592017144386</v>
      </c>
      <c r="FF117" s="49">
        <v>13.17837627145065</v>
      </c>
      <c r="FG117" s="49">
        <v>10.403861861882515</v>
      </c>
      <c r="FH117" s="49">
        <v>-3.3110266334089173</v>
      </c>
      <c r="FI117" s="69">
        <v>6.7483605913235944</v>
      </c>
      <c r="FK117" s="70">
        <v>26</v>
      </c>
      <c r="FL117" s="71">
        <v>14</v>
      </c>
      <c r="FM117" s="46">
        <v>836</v>
      </c>
      <c r="FN117" s="71">
        <v>609</v>
      </c>
    </row>
    <row r="118" spans="2:170" x14ac:dyDescent="0.2">
      <c r="B118" s="73" t="s">
        <v>63</v>
      </c>
      <c r="C118" s="46">
        <v>62031</v>
      </c>
      <c r="D118" s="46">
        <v>47800.478353821483</v>
      </c>
      <c r="E118" s="46">
        <v>7488967.6323709674</v>
      </c>
      <c r="F118" s="49">
        <v>77.059016223858208</v>
      </c>
      <c r="G118" s="50">
        <v>156.6713951466607</v>
      </c>
      <c r="H118" s="50">
        <v>120.72943580421027</v>
      </c>
      <c r="I118" s="49">
        <v>2.825108384663551</v>
      </c>
      <c r="J118" s="49">
        <v>4.2654047395751737</v>
      </c>
      <c r="K118" s="69">
        <v>7.2110154311762997</v>
      </c>
      <c r="L118" s="46">
        <v>62031</v>
      </c>
      <c r="M118" s="46">
        <v>45045.493853554246</v>
      </c>
      <c r="N118" s="46">
        <v>6863155.6510715336</v>
      </c>
      <c r="O118" s="49">
        <v>72.617713487698481</v>
      </c>
      <c r="P118" s="50">
        <v>152.36053740212256</v>
      </c>
      <c r="Q118" s="50">
        <v>110.64073851899106</v>
      </c>
      <c r="R118" s="49">
        <v>-0.2858507122415278</v>
      </c>
      <c r="S118" s="49">
        <v>4.3107843487489079</v>
      </c>
      <c r="T118" s="69">
        <v>4.0126112287432854</v>
      </c>
      <c r="U118" s="46">
        <v>60030</v>
      </c>
      <c r="V118" s="46">
        <v>47113.871191876002</v>
      </c>
      <c r="W118" s="46">
        <v>7883379.5127344737</v>
      </c>
      <c r="X118" s="49">
        <v>78.483876714769281</v>
      </c>
      <c r="Y118" s="50">
        <v>167.32608281388329</v>
      </c>
      <c r="Z118" s="50">
        <v>131.32399654730091</v>
      </c>
      <c r="AA118" s="49">
        <v>-2.4729609027812134</v>
      </c>
      <c r="AB118" s="49">
        <v>1.1537979868728299</v>
      </c>
      <c r="AC118" s="69">
        <v>-1.347695889020825</v>
      </c>
      <c r="AD118" s="46">
        <v>62031</v>
      </c>
      <c r="AE118" s="46">
        <v>50913.739176910742</v>
      </c>
      <c r="AF118" s="46">
        <v>8517963.5312224273</v>
      </c>
      <c r="AG118" s="49">
        <v>82.077895208703296</v>
      </c>
      <c r="AH118" s="50">
        <v>167.3018652514389</v>
      </c>
      <c r="AI118" s="50">
        <v>137.31784964328202</v>
      </c>
      <c r="AJ118" s="49">
        <v>-2.828347812392308</v>
      </c>
      <c r="AK118" s="49">
        <v>-0.72688912000585071</v>
      </c>
      <c r="AL118" s="69">
        <v>-3.5346779798739556</v>
      </c>
      <c r="AM118" s="46">
        <v>60030</v>
      </c>
      <c r="AN118" s="46">
        <v>51205.707642971676</v>
      </c>
      <c r="AO118" s="46">
        <v>9292787.2753217965</v>
      </c>
      <c r="AP118" s="49">
        <v>85.30019597363264</v>
      </c>
      <c r="AQ118" s="50">
        <v>181.47952060569352</v>
      </c>
      <c r="AR118" s="50">
        <v>154.8023867286656</v>
      </c>
      <c r="AS118" s="49">
        <v>1.7666404415490926</v>
      </c>
      <c r="AT118" s="49">
        <v>7.0946224948183518</v>
      </c>
      <c r="AU118" s="69">
        <v>8.9865994065361452</v>
      </c>
      <c r="AV118" s="46">
        <v>62031</v>
      </c>
      <c r="AW118" s="46">
        <v>47905.287546766434</v>
      </c>
      <c r="AX118" s="46">
        <v>8858263.3046175838</v>
      </c>
      <c r="AY118" s="49">
        <v>77.227978827951247</v>
      </c>
      <c r="AZ118" s="50">
        <v>184.91201615207734</v>
      </c>
      <c r="BA118" s="50">
        <v>142.80381268426407</v>
      </c>
      <c r="BB118" s="49">
        <v>-1.08908283645589</v>
      </c>
      <c r="BC118" s="49">
        <v>-8.6472475470879875</v>
      </c>
      <c r="BD118" s="69">
        <v>-9.6421546946826897</v>
      </c>
      <c r="BE118" s="46">
        <v>62031</v>
      </c>
      <c r="BF118" s="46">
        <v>48927.711918760018</v>
      </c>
      <c r="BG118" s="46">
        <v>8645749.8540673442</v>
      </c>
      <c r="BH118" s="49">
        <v>78.876226271960832</v>
      </c>
      <c r="BI118" s="50">
        <v>176.70456097401035</v>
      </c>
      <c r="BJ118" s="50">
        <v>139.3778893467354</v>
      </c>
      <c r="BK118" s="49">
        <v>-0.85314113826338489</v>
      </c>
      <c r="BL118" s="49">
        <v>-1.3578333363105253</v>
      </c>
      <c r="BM118" s="69">
        <v>-2.1993902397927907</v>
      </c>
      <c r="BN118" s="46">
        <v>56028</v>
      </c>
      <c r="BO118" s="46">
        <v>46031.555852485304</v>
      </c>
      <c r="BP118" s="46">
        <v>8004839.471369857</v>
      </c>
      <c r="BQ118" s="49">
        <v>82.158127815530278</v>
      </c>
      <c r="BR118" s="50">
        <v>173.89895525196908</v>
      </c>
      <c r="BS118" s="50">
        <v>142.87212592578456</v>
      </c>
      <c r="BT118" s="49">
        <v>-1.6101831475878241</v>
      </c>
      <c r="BU118" s="49">
        <v>-1.6527425129806896</v>
      </c>
      <c r="BV118" s="69">
        <v>-3.2363134791514794</v>
      </c>
      <c r="BW118" s="46">
        <v>62031</v>
      </c>
      <c r="BX118" s="46">
        <v>51947.927846071616</v>
      </c>
      <c r="BY118" s="46">
        <v>9733276.2157108933</v>
      </c>
      <c r="BZ118" s="49">
        <v>83.745107842968224</v>
      </c>
      <c r="CA118" s="50">
        <v>187.36601476293413</v>
      </c>
      <c r="CB118" s="50">
        <v>156.90987112429096</v>
      </c>
      <c r="CC118" s="49">
        <v>-1.6442239546420978</v>
      </c>
      <c r="CD118" s="49">
        <v>-3.6467735131242871</v>
      </c>
      <c r="CE118" s="69">
        <v>-5.2310363440920522</v>
      </c>
      <c r="CF118" s="46">
        <v>62310</v>
      </c>
      <c r="CG118" s="46">
        <v>51903.908070550511</v>
      </c>
      <c r="CH118" s="46">
        <v>8839263.6987103522</v>
      </c>
      <c r="CI118" s="49">
        <v>83.299483342241231</v>
      </c>
      <c r="CJ118" s="50">
        <v>170.30054243113184</v>
      </c>
      <c r="CK118" s="50">
        <v>141.85947197416712</v>
      </c>
      <c r="CL118" s="49">
        <v>3.6373711625845062</v>
      </c>
      <c r="CM118" s="49">
        <v>1.7968227819253804</v>
      </c>
      <c r="CN118" s="69">
        <v>5.499551058222389</v>
      </c>
      <c r="CO118" s="46">
        <v>64387</v>
      </c>
      <c r="CP118" s="46">
        <v>47327.223934257832</v>
      </c>
      <c r="CQ118" s="46">
        <v>7390731.2220586548</v>
      </c>
      <c r="CR118" s="49">
        <v>73.504315986546715</v>
      </c>
      <c r="CS118" s="50">
        <v>156.16236507607348</v>
      </c>
      <c r="CT118" s="50">
        <v>114.78607827758172</v>
      </c>
      <c r="CU118" s="49">
        <v>-6.389042629258153</v>
      </c>
      <c r="CV118" s="49">
        <v>-1.3793760505347252</v>
      </c>
      <c r="CW118" s="69">
        <v>-7.6802897559064371</v>
      </c>
      <c r="CX118" s="46">
        <v>62310</v>
      </c>
      <c r="CY118" s="46">
        <v>42950.269131997942</v>
      </c>
      <c r="CZ118" s="46">
        <v>6247251.6258414173</v>
      </c>
      <c r="DA118" s="49">
        <v>68.929977743537066</v>
      </c>
      <c r="DB118" s="50">
        <v>145.45314271819581</v>
      </c>
      <c r="DC118" s="50">
        <v>100.26081890292758</v>
      </c>
      <c r="DD118" s="49">
        <v>-3.7648082095130961</v>
      </c>
      <c r="DE118" s="49">
        <v>-1.1622784665551753</v>
      </c>
      <c r="DF118" s="69">
        <v>-4.8833291209419993</v>
      </c>
      <c r="DG118" s="46">
        <v>184092</v>
      </c>
      <c r="DH118" s="46">
        <v>139959.84339925172</v>
      </c>
      <c r="DI118" s="46">
        <v>22235502.796176974</v>
      </c>
      <c r="DJ118" s="49">
        <v>76.027118722840612</v>
      </c>
      <c r="DK118" s="50">
        <v>158.87058927858055</v>
      </c>
      <c r="DL118" s="50">
        <v>120.78473152650291</v>
      </c>
      <c r="DM118" s="49">
        <v>-2.7224112785610113</v>
      </c>
      <c r="DN118" s="49">
        <v>-2.7296878242035105</v>
      </c>
      <c r="DO118" s="49">
        <v>-7.4801870997609219E-3</v>
      </c>
      <c r="DP118" s="49">
        <v>3.0704626427751265</v>
      </c>
      <c r="DQ118" s="69">
        <v>3.0627527793248577</v>
      </c>
      <c r="DR118" s="46">
        <v>184092</v>
      </c>
      <c r="DS118" s="46">
        <v>150024.73436664886</v>
      </c>
      <c r="DT118" s="46">
        <v>26669014.111161806</v>
      </c>
      <c r="DU118" s="49">
        <v>81.494434503752927</v>
      </c>
      <c r="DV118" s="50">
        <v>177.76411485578637</v>
      </c>
      <c r="DW118" s="50">
        <v>144.86786015232497</v>
      </c>
      <c r="DX118" s="49">
        <v>-1.8055548147239395</v>
      </c>
      <c r="DY118" s="49">
        <v>-2.5785133667384152</v>
      </c>
      <c r="DZ118" s="49">
        <v>-0.78717136244930708</v>
      </c>
      <c r="EA118" s="49">
        <v>-0.96276922919036201</v>
      </c>
      <c r="EB118" s="69">
        <v>-1.7423619479810086</v>
      </c>
      <c r="EC118" s="46">
        <v>180090</v>
      </c>
      <c r="ED118" s="46">
        <v>146907.19561731693</v>
      </c>
      <c r="EE118" s="46">
        <v>26383865.541148093</v>
      </c>
      <c r="EF118" s="49">
        <v>81.574321515529419</v>
      </c>
      <c r="EG118" s="50">
        <v>179.59546113640502</v>
      </c>
      <c r="EH118" s="50">
        <v>146.50377889470872</v>
      </c>
      <c r="EI118" s="49">
        <v>3.2772133688087055E-2</v>
      </c>
      <c r="EJ118" s="49">
        <v>-1.339615304575994</v>
      </c>
      <c r="EK118" s="49">
        <v>-1.3719378249659657</v>
      </c>
      <c r="EL118" s="49">
        <v>-2.3109565209212395</v>
      </c>
      <c r="EM118" s="69">
        <v>-3.6511894592581693</v>
      </c>
      <c r="EN118" s="46">
        <v>189007</v>
      </c>
      <c r="EO118" s="46">
        <v>142181.40113680629</v>
      </c>
      <c r="EP118" s="46">
        <v>22477246.546610426</v>
      </c>
      <c r="EQ118" s="49">
        <v>75.225468441277982</v>
      </c>
      <c r="ER118" s="50">
        <v>158.08851486125758</v>
      </c>
      <c r="ES118" s="50">
        <v>118.92282585624038</v>
      </c>
      <c r="ET118" s="49">
        <v>3.7981009495252374</v>
      </c>
      <c r="EU118" s="49">
        <v>1.5911637061619885</v>
      </c>
      <c r="EV118" s="49">
        <v>-2.1261826788492346</v>
      </c>
      <c r="EW118" s="49">
        <v>5.8730350754979857E-2</v>
      </c>
      <c r="EX118" s="69">
        <v>-2.0687010426392347</v>
      </c>
      <c r="EY118" s="46">
        <v>737281</v>
      </c>
      <c r="EZ118" s="46">
        <v>579073.17452002387</v>
      </c>
      <c r="FA118" s="46">
        <v>97765628.995097294</v>
      </c>
      <c r="FB118" s="49">
        <v>78.541719442115536</v>
      </c>
      <c r="FC118" s="50">
        <v>168.83121736062503</v>
      </c>
      <c r="FD118" s="50">
        <v>132.60294107009037</v>
      </c>
      <c r="FE118" s="49">
        <v>-0.21141162601526983</v>
      </c>
      <c r="FF118" s="49">
        <v>-1.3065906915891639</v>
      </c>
      <c r="FG118" s="49">
        <v>-1.0974993067037027</v>
      </c>
      <c r="FH118" s="49">
        <v>-0.24823220664658885</v>
      </c>
      <c r="FI118" s="69">
        <v>-1.3430071666033299</v>
      </c>
      <c r="FK118" s="70">
        <v>24</v>
      </c>
      <c r="FL118" s="71">
        <v>20</v>
      </c>
      <c r="FM118" s="46">
        <v>2077</v>
      </c>
      <c r="FN118" s="71">
        <v>1947</v>
      </c>
    </row>
    <row r="119" spans="2:170" x14ac:dyDescent="0.2">
      <c r="B119" s="73" t="s">
        <v>64</v>
      </c>
      <c r="K119" s="69"/>
      <c r="T119" s="69"/>
      <c r="AC119" s="69"/>
      <c r="AL119" s="69"/>
      <c r="AU119" s="69"/>
      <c r="BD119" s="69"/>
      <c r="BM119" s="69"/>
      <c r="BV119" s="69"/>
      <c r="CE119" s="69"/>
      <c r="CN119" s="69"/>
      <c r="CW119" s="69"/>
      <c r="DF119" s="69"/>
      <c r="DQ119" s="69"/>
      <c r="EB119" s="69"/>
      <c r="EM119" s="69"/>
      <c r="EX119" s="69"/>
      <c r="FI119" s="69"/>
      <c r="FK119" s="70">
        <v>5</v>
      </c>
      <c r="FL119" s="71">
        <v>3</v>
      </c>
      <c r="FM119" s="46">
        <v>266</v>
      </c>
      <c r="FN119" s="71">
        <v>195</v>
      </c>
    </row>
    <row r="120" spans="2:170" x14ac:dyDescent="0.2">
      <c r="B120" s="74" t="s">
        <v>89</v>
      </c>
      <c r="C120" s="75">
        <v>185845</v>
      </c>
      <c r="D120" s="75">
        <v>130735.29981829194</v>
      </c>
      <c r="E120" s="75">
        <v>18560088.756810177</v>
      </c>
      <c r="F120" s="76">
        <v>70.346417615912159</v>
      </c>
      <c r="G120" s="77">
        <v>141.96692693256307</v>
      </c>
      <c r="H120" s="77">
        <v>99.868647296457681</v>
      </c>
      <c r="I120" s="76">
        <v>-2.1286708113543087</v>
      </c>
      <c r="J120" s="76">
        <v>0.61769012501923803</v>
      </c>
      <c r="K120" s="78">
        <v>-1.5241292757309728</v>
      </c>
      <c r="L120" s="75">
        <v>185845</v>
      </c>
      <c r="M120" s="75">
        <v>126173.80961804869</v>
      </c>
      <c r="N120" s="75">
        <v>17821030.072568968</v>
      </c>
      <c r="O120" s="76">
        <v>67.891958146869001</v>
      </c>
      <c r="P120" s="77">
        <v>141.24191166547561</v>
      </c>
      <c r="Q120" s="77">
        <v>95.891899553762372</v>
      </c>
      <c r="R120" s="76">
        <v>-2.2590280852251299</v>
      </c>
      <c r="S120" s="76">
        <v>3.5750380215437993</v>
      </c>
      <c r="T120" s="78">
        <v>1.2352488233545185</v>
      </c>
      <c r="U120" s="75">
        <v>184800</v>
      </c>
      <c r="V120" s="75">
        <v>136271.44933078394</v>
      </c>
      <c r="W120" s="75">
        <v>20995068.84246945</v>
      </c>
      <c r="X120" s="76">
        <v>73.73996175908222</v>
      </c>
      <c r="Y120" s="77">
        <v>154.06799403377764</v>
      </c>
      <c r="Z120" s="77">
        <v>113.6096798834927</v>
      </c>
      <c r="AA120" s="76">
        <v>-3.2896750641786188</v>
      </c>
      <c r="AB120" s="76">
        <v>-0.87010011239989982</v>
      </c>
      <c r="AC120" s="78">
        <v>-4.1311517101475088</v>
      </c>
      <c r="AD120" s="75">
        <v>190960</v>
      </c>
      <c r="AE120" s="75">
        <v>148199.23518164436</v>
      </c>
      <c r="AF120" s="75">
        <v>23367033.354521461</v>
      </c>
      <c r="AG120" s="76">
        <v>77.607475482637383</v>
      </c>
      <c r="AH120" s="77">
        <v>157.67310354794361</v>
      </c>
      <c r="AI120" s="77">
        <v>122.3661151786838</v>
      </c>
      <c r="AJ120" s="76">
        <v>-3.688124666508898</v>
      </c>
      <c r="AK120" s="76">
        <v>-0.7244000029533133</v>
      </c>
      <c r="AL120" s="78">
        <v>-4.3858078942690986</v>
      </c>
      <c r="AM120" s="75">
        <v>184800</v>
      </c>
      <c r="AN120" s="75">
        <v>152234.44741873804</v>
      </c>
      <c r="AO120" s="75">
        <v>25426143.176698122</v>
      </c>
      <c r="AP120" s="76">
        <v>82.37794773741237</v>
      </c>
      <c r="AQ120" s="77">
        <v>167.01964376538672</v>
      </c>
      <c r="AR120" s="77">
        <v>137.58735485226256</v>
      </c>
      <c r="AS120" s="76">
        <v>3.4022116575639316</v>
      </c>
      <c r="AT120" s="76">
        <v>5.030573136570589</v>
      </c>
      <c r="AU120" s="78">
        <v>8.6039355398292052</v>
      </c>
      <c r="AV120" s="75">
        <v>190960</v>
      </c>
      <c r="AW120" s="75">
        <v>140363.19694072657</v>
      </c>
      <c r="AX120" s="75">
        <v>23474843.393955182</v>
      </c>
      <c r="AY120" s="76">
        <v>73.50397828902733</v>
      </c>
      <c r="AZ120" s="77">
        <v>167.24357884117077</v>
      </c>
      <c r="BA120" s="77">
        <v>122.93068388120645</v>
      </c>
      <c r="BB120" s="76">
        <v>-0.43977580452852116</v>
      </c>
      <c r="BC120" s="76">
        <v>-10.048148772957473</v>
      </c>
      <c r="BD120" s="78">
        <v>-10.443735250379497</v>
      </c>
      <c r="BE120" s="75">
        <v>190960</v>
      </c>
      <c r="BF120" s="75">
        <v>144060.37476099425</v>
      </c>
      <c r="BG120" s="75">
        <v>22994543.028435946</v>
      </c>
      <c r="BH120" s="76">
        <v>75.440078948991555</v>
      </c>
      <c r="BI120" s="77">
        <v>159.61740392932768</v>
      </c>
      <c r="BJ120" s="77">
        <v>120.41549554061555</v>
      </c>
      <c r="BK120" s="76">
        <v>1.3149575959825934</v>
      </c>
      <c r="BL120" s="76">
        <v>-2.4052220795575789</v>
      </c>
      <c r="BM120" s="78">
        <v>-1.1218921340103787</v>
      </c>
      <c r="BN120" s="75">
        <v>172480</v>
      </c>
      <c r="BO120" s="75">
        <v>132032.23197252958</v>
      </c>
      <c r="BP120" s="75">
        <v>21156585.9849752</v>
      </c>
      <c r="BQ120" s="76">
        <v>76.549299613015748</v>
      </c>
      <c r="BR120" s="77">
        <v>160.23803937039412</v>
      </c>
      <c r="BS120" s="77">
        <v>122.66109685166514</v>
      </c>
      <c r="BT120" s="76">
        <v>-3.5967288957397252</v>
      </c>
      <c r="BU120" s="76">
        <v>-0.71684404376796063</v>
      </c>
      <c r="BV120" s="78">
        <v>-4.2877900026480944</v>
      </c>
      <c r="BW120" s="75">
        <v>190960</v>
      </c>
      <c r="BX120" s="75">
        <v>152148.46653919693</v>
      </c>
      <c r="BY120" s="75">
        <v>26049345.064587381</v>
      </c>
      <c r="BZ120" s="76">
        <v>79.67556898784926</v>
      </c>
      <c r="CA120" s="77">
        <v>171.21004014770318</v>
      </c>
      <c r="CB120" s="77">
        <v>136.41257365200764</v>
      </c>
      <c r="CC120" s="76">
        <v>-0.59827343074493422</v>
      </c>
      <c r="CD120" s="76">
        <v>-4.165534991602196</v>
      </c>
      <c r="CE120" s="78">
        <v>-4.738887133243991</v>
      </c>
      <c r="CF120" s="75">
        <v>187080</v>
      </c>
      <c r="CG120" s="75">
        <v>146234.79617590821</v>
      </c>
      <c r="CH120" s="75">
        <v>22734986.831571233</v>
      </c>
      <c r="CI120" s="76">
        <v>78.166985340981512</v>
      </c>
      <c r="CJ120" s="77">
        <v>155.46906362985555</v>
      </c>
      <c r="CK120" s="77">
        <v>121.52548017731041</v>
      </c>
      <c r="CL120" s="76">
        <v>3.1892430624069705</v>
      </c>
      <c r="CM120" s="76">
        <v>-0.8822285637409385</v>
      </c>
      <c r="CN120" s="78">
        <v>2.2788780854023516</v>
      </c>
      <c r="CO120" s="75">
        <v>193316</v>
      </c>
      <c r="CP120" s="75">
        <v>135205.13191811979</v>
      </c>
      <c r="CQ120" s="75">
        <v>19421859.848067228</v>
      </c>
      <c r="CR120" s="76">
        <v>69.939959402284231</v>
      </c>
      <c r="CS120" s="77">
        <v>143.64735696444649</v>
      </c>
      <c r="CT120" s="77">
        <v>100.46690314338818</v>
      </c>
      <c r="CU120" s="76">
        <v>-4.703468923377951</v>
      </c>
      <c r="CV120" s="76">
        <v>-1.2602855177223873</v>
      </c>
      <c r="CW120" s="78">
        <v>-5.9044773034284335</v>
      </c>
      <c r="CX120" s="75">
        <v>186990</v>
      </c>
      <c r="CY120" s="75">
        <v>122540.59097801364</v>
      </c>
      <c r="CZ120" s="75">
        <v>16463893.143893844</v>
      </c>
      <c r="DA120" s="76">
        <v>65.533232246651508</v>
      </c>
      <c r="DB120" s="77">
        <v>134.35460864431289</v>
      </c>
      <c r="DC120" s="77">
        <v>88.046917716957296</v>
      </c>
      <c r="DD120" s="76">
        <v>0.57987118743140231</v>
      </c>
      <c r="DE120" s="76">
        <v>-1.4834688990667499</v>
      </c>
      <c r="DF120" s="78">
        <v>-0.91219992035554154</v>
      </c>
      <c r="DG120" s="75">
        <v>556490</v>
      </c>
      <c r="DH120" s="75">
        <v>393180.55876712454</v>
      </c>
      <c r="DI120" s="75">
        <v>57376187.671848595</v>
      </c>
      <c r="DJ120" s="76">
        <v>70.653661120078453</v>
      </c>
      <c r="DK120" s="77">
        <v>145.92834358789273</v>
      </c>
      <c r="DL120" s="77">
        <v>103.10371735673345</v>
      </c>
      <c r="DM120" s="76">
        <v>3.9233885049142732</v>
      </c>
      <c r="DN120" s="76">
        <v>1.2811973952553881</v>
      </c>
      <c r="DO120" s="76">
        <v>-2.5424412614624692</v>
      </c>
      <c r="DP120" s="76">
        <v>0.96773641262364074</v>
      </c>
      <c r="DQ120" s="78">
        <v>-1.5993089786955685</v>
      </c>
      <c r="DR120" s="75">
        <v>566720</v>
      </c>
      <c r="DS120" s="75">
        <v>440796.87954110897</v>
      </c>
      <c r="DT120" s="75">
        <v>72268019.925174773</v>
      </c>
      <c r="DU120" s="76">
        <v>77.780364120043231</v>
      </c>
      <c r="DV120" s="77">
        <v>163.94857422858641</v>
      </c>
      <c r="DW120" s="77">
        <v>127.51979800461386</v>
      </c>
      <c r="DX120" s="76">
        <v>4.1456480710672023</v>
      </c>
      <c r="DY120" s="76">
        <v>3.8245950004030185</v>
      </c>
      <c r="DZ120" s="76">
        <v>-0.30827315073703593</v>
      </c>
      <c r="EA120" s="76">
        <v>-2.1059542183862621</v>
      </c>
      <c r="EB120" s="78">
        <v>-2.4077352777011991</v>
      </c>
      <c r="EC120" s="75">
        <v>554400</v>
      </c>
      <c r="ED120" s="75">
        <v>428241.07327272079</v>
      </c>
      <c r="EE120" s="75">
        <v>70200474.077998534</v>
      </c>
      <c r="EF120" s="76">
        <v>77.244060835627849</v>
      </c>
      <c r="EG120" s="77">
        <v>163.92746623183456</v>
      </c>
      <c r="EH120" s="77">
        <v>126.62423174242159</v>
      </c>
      <c r="EI120" s="76">
        <v>4.7055157369897165</v>
      </c>
      <c r="EJ120" s="76">
        <v>3.7407135225683872</v>
      </c>
      <c r="EK120" s="76">
        <v>-0.92144354347560875</v>
      </c>
      <c r="EL120" s="76">
        <v>-2.5546999270726181</v>
      </c>
      <c r="EM120" s="78">
        <v>-3.4526033530150402</v>
      </c>
      <c r="EN120" s="75">
        <v>567386</v>
      </c>
      <c r="EO120" s="75">
        <v>403980.51907204167</v>
      </c>
      <c r="EP120" s="75">
        <v>58620739.823532306</v>
      </c>
      <c r="EQ120" s="76">
        <v>71.200297341147234</v>
      </c>
      <c r="ER120" s="77">
        <v>145.10783826454389</v>
      </c>
      <c r="ES120" s="77">
        <v>103.31721230966626</v>
      </c>
      <c r="ET120" s="76">
        <v>4.0382277492239114</v>
      </c>
      <c r="EU120" s="76">
        <v>3.6683365015391352</v>
      </c>
      <c r="EV120" s="76">
        <v>-0.35553397600771358</v>
      </c>
      <c r="EW120" s="76">
        <v>-1.0980060569407952</v>
      </c>
      <c r="EX120" s="78">
        <v>-1.4496362483574616</v>
      </c>
      <c r="EY120" s="75">
        <v>2244996</v>
      </c>
      <c r="EZ120" s="75">
        <v>1666199.0306529959</v>
      </c>
      <c r="FA120" s="75">
        <v>258465421.4985542</v>
      </c>
      <c r="FB120" s="76">
        <v>74.218351865793792</v>
      </c>
      <c r="FC120" s="77">
        <v>155.12277749751161</v>
      </c>
      <c r="FD120" s="77">
        <v>115.12956882709555</v>
      </c>
      <c r="FE120" s="76">
        <v>4.2008085440173772</v>
      </c>
      <c r="FF120" s="76">
        <v>3.154183850904515</v>
      </c>
      <c r="FG120" s="76">
        <v>-1.0044304912190185</v>
      </c>
      <c r="FH120" s="76">
        <v>-1.2866570317279107</v>
      </c>
      <c r="FI120" s="78">
        <v>-2.2781639474028403</v>
      </c>
      <c r="FK120" s="79">
        <v>94</v>
      </c>
      <c r="FL120" s="80">
        <v>63</v>
      </c>
      <c r="FM120" s="75">
        <v>6233</v>
      </c>
      <c r="FN120" s="80">
        <v>5276</v>
      </c>
    </row>
    <row r="121" spans="2:170" x14ac:dyDescent="0.2">
      <c r="B121" s="72" t="s">
        <v>90</v>
      </c>
      <c r="K121" s="69"/>
      <c r="T121" s="69"/>
      <c r="AC121" s="69"/>
      <c r="AL121" s="69"/>
      <c r="AU121" s="69"/>
      <c r="BD121" s="69"/>
      <c r="BM121" s="69"/>
      <c r="BV121" s="69"/>
      <c r="CE121" s="69"/>
      <c r="CN121" s="69"/>
      <c r="CW121" s="69"/>
      <c r="DF121" s="69"/>
      <c r="DQ121" s="69"/>
      <c r="EB121" s="69"/>
      <c r="EM121" s="69"/>
      <c r="EX121" s="69"/>
      <c r="FI121" s="69"/>
      <c r="FK121" s="70"/>
      <c r="FL121" s="71"/>
      <c r="FN121" s="71"/>
    </row>
    <row r="122" spans="2:170" x14ac:dyDescent="0.2">
      <c r="B122" s="73" t="s">
        <v>61</v>
      </c>
      <c r="C122" s="46">
        <v>80383</v>
      </c>
      <c r="D122" s="46">
        <v>55791.262705798137</v>
      </c>
      <c r="E122" s="46">
        <v>5888413.5721984217</v>
      </c>
      <c r="F122" s="49">
        <v>69.406793359041259</v>
      </c>
      <c r="G122" s="50">
        <v>105.54365122097272</v>
      </c>
      <c r="H122" s="50">
        <v>73.254463906527761</v>
      </c>
      <c r="I122" s="49">
        <v>3.672168002203581</v>
      </c>
      <c r="J122" s="49">
        <v>0.49132436113389316</v>
      </c>
      <c r="K122" s="69">
        <v>4.1815346193140641</v>
      </c>
      <c r="L122" s="46">
        <v>80445</v>
      </c>
      <c r="M122" s="46">
        <v>55731.765957446805</v>
      </c>
      <c r="N122" s="46">
        <v>5933409.1940676635</v>
      </c>
      <c r="O122" s="49">
        <v>69.27934111187372</v>
      </c>
      <c r="P122" s="50">
        <v>106.46368533518269</v>
      </c>
      <c r="Q122" s="50">
        <v>73.757339723633081</v>
      </c>
      <c r="R122" s="49">
        <v>4.5776069111105455</v>
      </c>
      <c r="S122" s="49">
        <v>3.5179928485426379</v>
      </c>
      <c r="T122" s="69">
        <v>8.2566396434204457</v>
      </c>
      <c r="U122" s="46">
        <v>77850</v>
      </c>
      <c r="V122" s="46">
        <v>56749.548104956266</v>
      </c>
      <c r="W122" s="46">
        <v>6837931.5367036425</v>
      </c>
      <c r="X122" s="49">
        <v>72.896015549076779</v>
      </c>
      <c r="Y122" s="50">
        <v>120.49314514464734</v>
      </c>
      <c r="Z122" s="50">
        <v>87.83470182021378</v>
      </c>
      <c r="AA122" s="49">
        <v>-1.3871638366092163</v>
      </c>
      <c r="AB122" s="49">
        <v>-3.9581862687863003</v>
      </c>
      <c r="AC122" s="69">
        <v>-5.290443576889281</v>
      </c>
      <c r="AD122" s="46">
        <v>80104</v>
      </c>
      <c r="AE122" s="46">
        <v>61981.825128581928</v>
      </c>
      <c r="AF122" s="46">
        <v>7257222.8668235708</v>
      </c>
      <c r="AG122" s="49">
        <v>77.37669171150246</v>
      </c>
      <c r="AH122" s="50">
        <v>117.08630476383019</v>
      </c>
      <c r="AI122" s="50">
        <v>90.597509073499083</v>
      </c>
      <c r="AJ122" s="49">
        <v>-0.5107094605552821</v>
      </c>
      <c r="AK122" s="49">
        <v>-3.7628457927077523</v>
      </c>
      <c r="AL122" s="69">
        <v>-4.2543380438135694</v>
      </c>
      <c r="AM122" s="46">
        <v>77850</v>
      </c>
      <c r="AN122" s="46">
        <v>62454.008746355685</v>
      </c>
      <c r="AO122" s="46">
        <v>7956515.6588525493</v>
      </c>
      <c r="AP122" s="49">
        <v>80.223517978620023</v>
      </c>
      <c r="AQ122" s="50">
        <v>127.39799763961233</v>
      </c>
      <c r="AR122" s="50">
        <v>102.2031555408163</v>
      </c>
      <c r="AS122" s="49">
        <v>1.6948903432002629</v>
      </c>
      <c r="AT122" s="49">
        <v>3.3802617164769675</v>
      </c>
      <c r="AU122" s="69">
        <v>5.1324437890846939</v>
      </c>
      <c r="AV122" s="46">
        <v>80476</v>
      </c>
      <c r="AW122" s="46">
        <v>56607.169701383827</v>
      </c>
      <c r="AX122" s="46">
        <v>6986384.791563875</v>
      </c>
      <c r="AY122" s="49">
        <v>70.340436529379971</v>
      </c>
      <c r="AZ122" s="50">
        <v>123.41872643374862</v>
      </c>
      <c r="BA122" s="50">
        <v>86.81327093250006</v>
      </c>
      <c r="BB122" s="49">
        <v>2.6937797222675131</v>
      </c>
      <c r="BC122" s="49">
        <v>-17.931787878372962</v>
      </c>
      <c r="BD122" s="69">
        <v>-15.721051021813082</v>
      </c>
      <c r="BE122" s="46">
        <v>80414</v>
      </c>
      <c r="BF122" s="46">
        <v>54338.895833333336</v>
      </c>
      <c r="BG122" s="46">
        <v>5972730.4274249962</v>
      </c>
      <c r="BH122" s="49">
        <v>67.5739247311828</v>
      </c>
      <c r="BI122" s="50">
        <v>109.91630094480351</v>
      </c>
      <c r="BJ122" s="50">
        <v>74.27475846774189</v>
      </c>
      <c r="BK122" s="49">
        <v>-7.9434538180313166E-2</v>
      </c>
      <c r="BL122" s="49">
        <v>-2.8307357454009385</v>
      </c>
      <c r="BM122" s="69">
        <v>-2.9079217017147871</v>
      </c>
      <c r="BN122" s="46">
        <v>72632</v>
      </c>
      <c r="BO122" s="46">
        <v>56688.25200291333</v>
      </c>
      <c r="BP122" s="46">
        <v>6878924.2647101218</v>
      </c>
      <c r="BQ122" s="49">
        <v>78.048590157111647</v>
      </c>
      <c r="BR122" s="50">
        <v>121.34655809031824</v>
      </c>
      <c r="BS122" s="50">
        <v>94.709277793673891</v>
      </c>
      <c r="BT122" s="49">
        <v>-0.23260034185015976</v>
      </c>
      <c r="BU122" s="49">
        <v>-0.56092085581113349</v>
      </c>
      <c r="BV122" s="69">
        <v>-0.79221649383316772</v>
      </c>
      <c r="BW122" s="46">
        <v>80414</v>
      </c>
      <c r="BX122" s="46">
        <v>65721.932773109249</v>
      </c>
      <c r="BY122" s="46">
        <v>8706172.5011818483</v>
      </c>
      <c r="BZ122" s="49">
        <v>81.729465979940358</v>
      </c>
      <c r="CA122" s="50">
        <v>132.4698184278607</v>
      </c>
      <c r="CB122" s="50">
        <v>108.26687518568718</v>
      </c>
      <c r="CC122" s="49">
        <v>6.8423233222556217</v>
      </c>
      <c r="CD122" s="49">
        <v>-4.1482463417259234</v>
      </c>
      <c r="CE122" s="69">
        <v>2.4102405536251696</v>
      </c>
      <c r="CF122" s="46">
        <v>77820</v>
      </c>
      <c r="CG122" s="46">
        <v>59239.905271199386</v>
      </c>
      <c r="CH122" s="46">
        <v>6542556.755217935</v>
      </c>
      <c r="CI122" s="49">
        <v>76.124267888973776</v>
      </c>
      <c r="CJ122" s="50">
        <v>110.44171534823037</v>
      </c>
      <c r="CK122" s="50">
        <v>84.072947252864751</v>
      </c>
      <c r="CL122" s="49">
        <v>7.8980976357818298</v>
      </c>
      <c r="CM122" s="49">
        <v>-5.594794236390678</v>
      </c>
      <c r="CN122" s="69">
        <v>1.8614210880799211</v>
      </c>
      <c r="CO122" s="46">
        <v>80414</v>
      </c>
      <c r="CP122" s="46">
        <v>59196.308632543929</v>
      </c>
      <c r="CQ122" s="46">
        <v>6476417.4904902689</v>
      </c>
      <c r="CR122" s="49">
        <v>73.614431109687274</v>
      </c>
      <c r="CS122" s="50">
        <v>109.40576600294594</v>
      </c>
      <c r="CT122" s="50">
        <v>80.5384322442643</v>
      </c>
      <c r="CU122" s="49">
        <v>4.6421796933655957</v>
      </c>
      <c r="CV122" s="49">
        <v>-4.3369358749666285</v>
      </c>
      <c r="CW122" s="69">
        <v>0.10391546189697899</v>
      </c>
      <c r="CX122" s="46">
        <v>77820</v>
      </c>
      <c r="CY122" s="46">
        <v>53487.130634071807</v>
      </c>
      <c r="CZ122" s="46">
        <v>5420957.7408817746</v>
      </c>
      <c r="DA122" s="49">
        <v>68.731856378915197</v>
      </c>
      <c r="DB122" s="50">
        <v>101.35069271090367</v>
      </c>
      <c r="DC122" s="50">
        <v>69.660212553093984</v>
      </c>
      <c r="DD122" s="49">
        <v>8.1921185065825366</v>
      </c>
      <c r="DE122" s="49">
        <v>-2.9363862729483423</v>
      </c>
      <c r="DF122" s="69">
        <v>5.0151799903432428</v>
      </c>
      <c r="DG122" s="46">
        <v>238678</v>
      </c>
      <c r="DH122" s="46">
        <v>168272.57676820122</v>
      </c>
      <c r="DI122" s="46">
        <v>18659754.302969728</v>
      </c>
      <c r="DJ122" s="49">
        <v>70.501921738996145</v>
      </c>
      <c r="DK122" s="50">
        <v>110.89004911759274</v>
      </c>
      <c r="DL122" s="50">
        <v>78.179615645219613</v>
      </c>
      <c r="DM122" s="49">
        <v>8.9741009125067092E-2</v>
      </c>
      <c r="DN122" s="49">
        <v>2.2894569304809482</v>
      </c>
      <c r="DO122" s="49">
        <v>2.1977436440317453</v>
      </c>
      <c r="DP122" s="49">
        <v>-0.51193245707093449</v>
      </c>
      <c r="DQ122" s="69">
        <v>1.6745602239237987</v>
      </c>
      <c r="DR122" s="46">
        <v>238430</v>
      </c>
      <c r="DS122" s="46">
        <v>181043.00357632144</v>
      </c>
      <c r="DT122" s="46">
        <v>22200123.317239996</v>
      </c>
      <c r="DU122" s="49">
        <v>75.93130209131462</v>
      </c>
      <c r="DV122" s="50">
        <v>122.62348104427683</v>
      </c>
      <c r="DW122" s="50">
        <v>93.109605826615763</v>
      </c>
      <c r="DX122" s="49">
        <v>-1.4257917337627482E-2</v>
      </c>
      <c r="DY122" s="49">
        <v>1.2135128632835352</v>
      </c>
      <c r="DZ122" s="49">
        <v>1.2279458601268505</v>
      </c>
      <c r="EA122" s="49">
        <v>-6.4223933906419681</v>
      </c>
      <c r="EB122" s="69">
        <v>-5.2733110442765669</v>
      </c>
      <c r="EC122" s="46">
        <v>233460</v>
      </c>
      <c r="ED122" s="46">
        <v>176749.08060935591</v>
      </c>
      <c r="EE122" s="46">
        <v>21557827.193316966</v>
      </c>
      <c r="EF122" s="49">
        <v>75.708507071599371</v>
      </c>
      <c r="EG122" s="50">
        <v>121.96853934965159</v>
      </c>
      <c r="EH122" s="50">
        <v>92.340560238657446</v>
      </c>
      <c r="EI122" s="49">
        <v>7.716049382716049E-2</v>
      </c>
      <c r="EJ122" s="49">
        <v>2.4143383224236943</v>
      </c>
      <c r="EK122" s="49">
        <v>2.335375841064848</v>
      </c>
      <c r="EL122" s="49">
        <v>-2.4129681742354241</v>
      </c>
      <c r="EM122" s="69">
        <v>-0.13394420896425405</v>
      </c>
      <c r="EN122" s="46">
        <v>236054</v>
      </c>
      <c r="EO122" s="46">
        <v>171923.34453781514</v>
      </c>
      <c r="EP122" s="46">
        <v>18439931.986589979</v>
      </c>
      <c r="EQ122" s="49">
        <v>72.832209806999728</v>
      </c>
      <c r="ER122" s="50">
        <v>107.25670813444449</v>
      </c>
      <c r="ES122" s="50">
        <v>78.11743070055995</v>
      </c>
      <c r="ET122" s="49">
        <v>7.716049382716049E-2</v>
      </c>
      <c r="EU122" s="49">
        <v>6.9262139924351978</v>
      </c>
      <c r="EV122" s="49">
        <v>6.8437728097116546</v>
      </c>
      <c r="EW122" s="49">
        <v>-4.4087122107953736</v>
      </c>
      <c r="EX122" s="69">
        <v>2.1333383513754294</v>
      </c>
      <c r="EY122" s="46">
        <v>946622</v>
      </c>
      <c r="EZ122" s="46">
        <v>697988.00549169374</v>
      </c>
      <c r="FA122" s="46">
        <v>80857636.800116673</v>
      </c>
      <c r="FB122" s="49">
        <v>73.734606367873738</v>
      </c>
      <c r="FC122" s="50">
        <v>115.84387720696857</v>
      </c>
      <c r="FD122" s="50">
        <v>85.417026859841272</v>
      </c>
      <c r="FE122" s="49">
        <v>5.728902418400135E-2</v>
      </c>
      <c r="FF122" s="49">
        <v>3.1385551834542116</v>
      </c>
      <c r="FG122" s="49">
        <v>3.0795019426575343</v>
      </c>
      <c r="FH122" s="49">
        <v>-3.6727755222065257</v>
      </c>
      <c r="FI122" s="69">
        <v>-0.70637677310479174</v>
      </c>
      <c r="FK122" s="70">
        <v>56</v>
      </c>
      <c r="FL122" s="71">
        <v>24</v>
      </c>
      <c r="FM122" s="46">
        <v>2594</v>
      </c>
      <c r="FN122" s="71">
        <v>1309</v>
      </c>
    </row>
    <row r="123" spans="2:170" x14ac:dyDescent="0.2">
      <c r="B123" s="73" t="s">
        <v>62</v>
      </c>
      <c r="C123" s="46">
        <v>96689</v>
      </c>
      <c r="D123" s="46">
        <v>55927.950980392154</v>
      </c>
      <c r="E123" s="46">
        <v>5398169.4951852392</v>
      </c>
      <c r="F123" s="49">
        <v>57.843137254901961</v>
      </c>
      <c r="G123" s="50">
        <v>96.520065558593217</v>
      </c>
      <c r="H123" s="50">
        <v>55.830233999578432</v>
      </c>
      <c r="I123" s="49">
        <v>3.2456815821030807</v>
      </c>
      <c r="J123" s="49">
        <v>-3.3715997189466331</v>
      </c>
      <c r="K123" s="69">
        <v>-0.23534952794364286</v>
      </c>
      <c r="L123" s="46">
        <v>96689</v>
      </c>
      <c r="M123" s="46">
        <v>55346.592369477912</v>
      </c>
      <c r="N123" s="46">
        <v>5631046.4470171947</v>
      </c>
      <c r="O123" s="49">
        <v>57.241870708641017</v>
      </c>
      <c r="P123" s="50">
        <v>101.74152022632126</v>
      </c>
      <c r="Q123" s="50">
        <v>58.238749464956662</v>
      </c>
      <c r="R123" s="49">
        <v>0.26519163768683729</v>
      </c>
      <c r="S123" s="49">
        <v>5.06510522952588</v>
      </c>
      <c r="T123" s="69">
        <v>5.3437291027214586</v>
      </c>
      <c r="U123" s="46">
        <v>93570</v>
      </c>
      <c r="V123" s="46">
        <v>57517.220458553791</v>
      </c>
      <c r="W123" s="46">
        <v>6094005.8207712118</v>
      </c>
      <c r="X123" s="49">
        <v>61.469723691945916</v>
      </c>
      <c r="Y123" s="50">
        <v>105.95097906656456</v>
      </c>
      <c r="Z123" s="50">
        <v>65.127774081128692</v>
      </c>
      <c r="AA123" s="49">
        <v>-9.8450653648248156</v>
      </c>
      <c r="AB123" s="49">
        <v>-5.1897227275541535</v>
      </c>
      <c r="AC123" s="69">
        <v>-14.523856497598093</v>
      </c>
      <c r="AD123" s="46">
        <v>96689</v>
      </c>
      <c r="AE123" s="46">
        <v>60814.236947791163</v>
      </c>
      <c r="AF123" s="46">
        <v>6471388.2694528699</v>
      </c>
      <c r="AG123" s="49">
        <v>62.896748283456404</v>
      </c>
      <c r="AH123" s="50">
        <v>106.41238950360484</v>
      </c>
      <c r="AI123" s="50">
        <v>66.929932768493529</v>
      </c>
      <c r="AJ123" s="49">
        <v>-10.066252853358723</v>
      </c>
      <c r="AK123" s="49">
        <v>-3.9957761494265251</v>
      </c>
      <c r="AL123" s="69">
        <v>-13.659804072129774</v>
      </c>
      <c r="AM123" s="46">
        <v>93570</v>
      </c>
      <c r="AN123" s="46">
        <v>59473.943775100401</v>
      </c>
      <c r="AO123" s="46">
        <v>6289169.7853983874</v>
      </c>
      <c r="AP123" s="49">
        <v>63.560910307898261</v>
      </c>
      <c r="AQ123" s="50">
        <v>105.74664106992407</v>
      </c>
      <c r="AR123" s="50">
        <v>67.213527684069547</v>
      </c>
      <c r="AS123" s="49">
        <v>-7.5745287305895301</v>
      </c>
      <c r="AT123" s="49">
        <v>-4.0389187642537916</v>
      </c>
      <c r="AU123" s="69">
        <v>-11.307518432639746</v>
      </c>
      <c r="AV123" s="46">
        <v>96689</v>
      </c>
      <c r="AW123" s="46">
        <v>50359.238658777118</v>
      </c>
      <c r="AX123" s="46">
        <v>5625113.3221880803</v>
      </c>
      <c r="AY123" s="49">
        <v>52.08373099191958</v>
      </c>
      <c r="AZ123" s="50">
        <v>111.69972922550684</v>
      </c>
      <c r="BA123" s="50">
        <v>58.177386488515559</v>
      </c>
      <c r="BB123" s="49">
        <v>-16.688966001916118</v>
      </c>
      <c r="BC123" s="49">
        <v>-12.450814307532985</v>
      </c>
      <c r="BD123" s="69">
        <v>-27.061868142703215</v>
      </c>
      <c r="BE123" s="46">
        <v>96689</v>
      </c>
      <c r="BF123" s="46">
        <v>55478.116465863452</v>
      </c>
      <c r="BG123" s="46">
        <v>5774755.3976546125</v>
      </c>
      <c r="BH123" s="49">
        <v>57.377898691540352</v>
      </c>
      <c r="BI123" s="50">
        <v>104.09068954617284</v>
      </c>
      <c r="BJ123" s="50">
        <v>59.725050395128839</v>
      </c>
      <c r="BK123" s="49">
        <v>-1.6488193232511499</v>
      </c>
      <c r="BL123" s="49">
        <v>-3.6049890339981183</v>
      </c>
      <c r="BM123" s="69">
        <v>-5.1943686014556221</v>
      </c>
      <c r="BN123" s="46">
        <v>87332</v>
      </c>
      <c r="BO123" s="46">
        <v>50812.142570281125</v>
      </c>
      <c r="BP123" s="46">
        <v>5270728.6928554215</v>
      </c>
      <c r="BQ123" s="49">
        <v>58.182730923694777</v>
      </c>
      <c r="BR123" s="50">
        <v>103.72970762973006</v>
      </c>
      <c r="BS123" s="50">
        <v>60.352776678141133</v>
      </c>
      <c r="BT123" s="49">
        <v>-13.385897109843992</v>
      </c>
      <c r="BU123" s="49">
        <v>-0.66030357456999877</v>
      </c>
      <c r="BV123" s="69">
        <v>-13.957813127309429</v>
      </c>
      <c r="BW123" s="46">
        <v>96689</v>
      </c>
      <c r="BX123" s="46">
        <v>57588.765060240963</v>
      </c>
      <c r="BY123" s="46">
        <v>6354239.5598918814</v>
      </c>
      <c r="BZ123" s="49">
        <v>59.56082394092499</v>
      </c>
      <c r="CA123" s="50">
        <v>110.33818060250125</v>
      </c>
      <c r="CB123" s="50">
        <v>65.718329488275614</v>
      </c>
      <c r="CC123" s="49">
        <v>-13.624744452643204</v>
      </c>
      <c r="CD123" s="49">
        <v>-4.3259568514505098</v>
      </c>
      <c r="CE123" s="69">
        <v>-17.361300737951971</v>
      </c>
      <c r="CF123" s="46">
        <v>93570</v>
      </c>
      <c r="CG123" s="46">
        <v>55421.748995983937</v>
      </c>
      <c r="CH123" s="46">
        <v>6088274.752830375</v>
      </c>
      <c r="CI123" s="49">
        <v>59.230254350736281</v>
      </c>
      <c r="CJ123" s="50">
        <v>109.85352976268494</v>
      </c>
      <c r="CK123" s="50">
        <v>65.066525091700072</v>
      </c>
      <c r="CL123" s="49">
        <v>-11.343398304005349</v>
      </c>
      <c r="CM123" s="49">
        <v>1.8398227377249516</v>
      </c>
      <c r="CN123" s="69">
        <v>-9.7122739875081958</v>
      </c>
      <c r="CO123" s="46">
        <v>96689</v>
      </c>
      <c r="CP123" s="46">
        <v>53348.678714859438</v>
      </c>
      <c r="CQ123" s="46">
        <v>5727649.5424920358</v>
      </c>
      <c r="CR123" s="49">
        <v>55.1755408731701</v>
      </c>
      <c r="CS123" s="50">
        <v>107.36253793848297</v>
      </c>
      <c r="CT123" s="50">
        <v>59.237861002720429</v>
      </c>
      <c r="CU123" s="49">
        <v>-10.904653031415188</v>
      </c>
      <c r="CV123" s="49">
        <v>2.713303402358032</v>
      </c>
      <c r="CW123" s="69">
        <v>-8.4872259507738832</v>
      </c>
      <c r="CX123" s="46">
        <v>93570</v>
      </c>
      <c r="CY123" s="46">
        <v>44893.558232931726</v>
      </c>
      <c r="CZ123" s="46">
        <v>4621159.8863796853</v>
      </c>
      <c r="DA123" s="49">
        <v>47.978580990629183</v>
      </c>
      <c r="DB123" s="50">
        <v>102.93592373325907</v>
      </c>
      <c r="DC123" s="50">
        <v>49.387195536813991</v>
      </c>
      <c r="DD123" s="49">
        <v>-12.194713770774214</v>
      </c>
      <c r="DE123" s="49">
        <v>6.9203082675496281</v>
      </c>
      <c r="DF123" s="69">
        <v>-6.1183172885074875</v>
      </c>
      <c r="DG123" s="46">
        <v>286948</v>
      </c>
      <c r="DH123" s="46">
        <v>168791.76380842386</v>
      </c>
      <c r="DI123" s="46">
        <v>17123221.762973644</v>
      </c>
      <c r="DJ123" s="49">
        <v>58.823119104654452</v>
      </c>
      <c r="DK123" s="50">
        <v>101.44583702797399</v>
      </c>
      <c r="DL123" s="50">
        <v>59.673605541678789</v>
      </c>
      <c r="DM123" s="49">
        <v>0.51563003544956498</v>
      </c>
      <c r="DN123" s="49">
        <v>-2.0246608726437074</v>
      </c>
      <c r="DO123" s="49">
        <v>-2.5272595985294721</v>
      </c>
      <c r="DP123" s="49">
        <v>-1.7812905802780576</v>
      </c>
      <c r="DQ123" s="69">
        <v>-4.2635323416397517</v>
      </c>
      <c r="DR123" s="46">
        <v>286948</v>
      </c>
      <c r="DS123" s="46">
        <v>170647.41938166867</v>
      </c>
      <c r="DT123" s="46">
        <v>18385671.377039339</v>
      </c>
      <c r="DU123" s="49">
        <v>59.469806160582642</v>
      </c>
      <c r="DV123" s="50">
        <v>107.74069390359833</v>
      </c>
      <c r="DW123" s="50">
        <v>64.073181820536604</v>
      </c>
      <c r="DX123" s="49">
        <v>3.2071840923669021E-2</v>
      </c>
      <c r="DY123" s="49">
        <v>-11.285038826186362</v>
      </c>
      <c r="DZ123" s="49">
        <v>-11.313482225087872</v>
      </c>
      <c r="EA123" s="49">
        <v>-7.0287516664997325</v>
      </c>
      <c r="EB123" s="69">
        <v>-17.54703732115259</v>
      </c>
      <c r="EC123" s="46">
        <v>280710</v>
      </c>
      <c r="ED123" s="46">
        <v>163879.02409638555</v>
      </c>
      <c r="EE123" s="46">
        <v>17399723.650401916</v>
      </c>
      <c r="EF123" s="49">
        <v>58.380187416331992</v>
      </c>
      <c r="EG123" s="50">
        <v>106.17419615684469</v>
      </c>
      <c r="EH123" s="50">
        <v>61.984694704149888</v>
      </c>
      <c r="EI123" s="49">
        <v>3.2071840923669021E-2</v>
      </c>
      <c r="EJ123" s="49">
        <v>-9.8017805884859577</v>
      </c>
      <c r="EK123" s="49">
        <v>-9.830699543090482</v>
      </c>
      <c r="EL123" s="49">
        <v>-3.0611558430985908</v>
      </c>
      <c r="EM123" s="69">
        <v>-12.590922352708292</v>
      </c>
      <c r="EN123" s="46">
        <v>283829</v>
      </c>
      <c r="EO123" s="46">
        <v>153663.9859437751</v>
      </c>
      <c r="EP123" s="46">
        <v>16437084.181702096</v>
      </c>
      <c r="EQ123" s="49">
        <v>54.139635464936667</v>
      </c>
      <c r="ER123" s="50">
        <v>106.96770671897282</v>
      </c>
      <c r="ES123" s="50">
        <v>57.911926482854447</v>
      </c>
      <c r="ET123" s="49">
        <v>2.1496433706408052E-2</v>
      </c>
      <c r="EU123" s="49">
        <v>-11.42280971473615</v>
      </c>
      <c r="EV123" s="49">
        <v>-11.44184655948211</v>
      </c>
      <c r="EW123" s="49">
        <v>3.5523712621369001</v>
      </c>
      <c r="EX123" s="69">
        <v>-8.2959321663820536</v>
      </c>
      <c r="EY123" s="46">
        <v>1138435</v>
      </c>
      <c r="EZ123" s="46">
        <v>656982.19323025318</v>
      </c>
      <c r="FA123" s="46">
        <v>69345700.972116992</v>
      </c>
      <c r="FB123" s="49">
        <v>57.709240600495697</v>
      </c>
      <c r="FC123" s="50">
        <v>105.55187292239646</v>
      </c>
      <c r="FD123" s="50">
        <v>60.913184303115237</v>
      </c>
      <c r="FE123" s="49">
        <v>0.1508726863255683</v>
      </c>
      <c r="FF123" s="49">
        <v>-8.7274406301672105</v>
      </c>
      <c r="FG123" s="49">
        <v>-8.8649385455679699</v>
      </c>
      <c r="FH123" s="49">
        <v>-2.4756483188479756</v>
      </c>
      <c r="FI123" s="69">
        <v>-11.121122162345685</v>
      </c>
      <c r="FK123" s="70">
        <v>112</v>
      </c>
      <c r="FL123" s="71">
        <v>15</v>
      </c>
      <c r="FM123" s="46">
        <v>3119</v>
      </c>
      <c r="FN123" s="71">
        <v>498</v>
      </c>
    </row>
    <row r="124" spans="2:170" x14ac:dyDescent="0.2">
      <c r="B124" s="73" t="s">
        <v>63</v>
      </c>
      <c r="K124" s="69"/>
      <c r="T124" s="69"/>
      <c r="AC124" s="69"/>
      <c r="AL124" s="69"/>
      <c r="AU124" s="69"/>
      <c r="BD124" s="69"/>
      <c r="BM124" s="69"/>
      <c r="BV124" s="69"/>
      <c r="CE124" s="69"/>
      <c r="CN124" s="69"/>
      <c r="CW124" s="69"/>
      <c r="DF124" s="69"/>
      <c r="DQ124" s="69"/>
      <c r="EB124" s="69"/>
      <c r="EM124" s="69"/>
      <c r="EX124" s="69"/>
      <c r="FI124" s="69"/>
      <c r="FK124" s="70">
        <v>5</v>
      </c>
      <c r="FL124" s="71">
        <v>4</v>
      </c>
      <c r="FM124" s="46">
        <v>256</v>
      </c>
      <c r="FN124" s="71">
        <v>245</v>
      </c>
    </row>
    <row r="125" spans="2:170" x14ac:dyDescent="0.2">
      <c r="B125" s="73" t="s">
        <v>64</v>
      </c>
      <c r="K125" s="69"/>
      <c r="T125" s="69"/>
      <c r="AC125" s="69"/>
      <c r="AL125" s="69"/>
      <c r="AU125" s="69"/>
      <c r="BD125" s="69"/>
      <c r="BM125" s="69"/>
      <c r="BV125" s="69"/>
      <c r="CE125" s="69"/>
      <c r="CN125" s="69"/>
      <c r="CW125" s="69"/>
      <c r="DF125" s="69"/>
      <c r="DQ125" s="69"/>
      <c r="EB125" s="69"/>
      <c r="EM125" s="69"/>
      <c r="EX125" s="69"/>
      <c r="FI125" s="69"/>
      <c r="FK125" s="70">
        <v>30</v>
      </c>
      <c r="FL125" s="71">
        <v>13</v>
      </c>
      <c r="FM125" s="46">
        <v>1093</v>
      </c>
      <c r="FN125" s="71">
        <v>645</v>
      </c>
    </row>
    <row r="126" spans="2:170" x14ac:dyDescent="0.2">
      <c r="B126" s="74" t="s">
        <v>91</v>
      </c>
      <c r="C126" s="75">
        <v>216690</v>
      </c>
      <c r="D126" s="75">
        <v>134991.73480270174</v>
      </c>
      <c r="E126" s="75">
        <v>14112046.227424672</v>
      </c>
      <c r="F126" s="76">
        <v>62.297168675389607</v>
      </c>
      <c r="G126" s="77">
        <v>104.54007608725264</v>
      </c>
      <c r="H126" s="77">
        <v>65.125507533456414</v>
      </c>
      <c r="I126" s="76">
        <v>0.97204799046088841</v>
      </c>
      <c r="J126" s="76">
        <v>0.17213552675095556</v>
      </c>
      <c r="K126" s="78">
        <v>1.1458567571404958</v>
      </c>
      <c r="L126" s="75">
        <v>217186</v>
      </c>
      <c r="M126" s="75">
        <v>132970.07630227439</v>
      </c>
      <c r="N126" s="75">
        <v>13887778.57742765</v>
      </c>
      <c r="O126" s="76">
        <v>61.224055096679528</v>
      </c>
      <c r="P126" s="77">
        <v>104.4428864269976</v>
      </c>
      <c r="Q126" s="77">
        <v>63.944170330627436</v>
      </c>
      <c r="R126" s="76">
        <v>1.4876671016846543</v>
      </c>
      <c r="S126" s="76">
        <v>2.9996267263320777</v>
      </c>
      <c r="T126" s="78">
        <v>4.5319182879977147</v>
      </c>
      <c r="U126" s="75">
        <v>210180</v>
      </c>
      <c r="V126" s="75">
        <v>132487.20057720057</v>
      </c>
      <c r="W126" s="75">
        <v>15499109.906524558</v>
      </c>
      <c r="X126" s="76">
        <v>63.035113035113035</v>
      </c>
      <c r="Y126" s="77">
        <v>116.98571514078594</v>
      </c>
      <c r="Z126" s="77">
        <v>73.742077773929765</v>
      </c>
      <c r="AA126" s="76">
        <v>-10.976341406205659</v>
      </c>
      <c r="AB126" s="76">
        <v>-2.8418207107988924</v>
      </c>
      <c r="AC126" s="78">
        <v>-13.506234173635006</v>
      </c>
      <c r="AD126" s="75">
        <v>216876</v>
      </c>
      <c r="AE126" s="75">
        <v>152215.60638692908</v>
      </c>
      <c r="AF126" s="75">
        <v>17701578.678055167</v>
      </c>
      <c r="AG126" s="76">
        <v>70.185546758022596</v>
      </c>
      <c r="AH126" s="77">
        <v>116.29279742221769</v>
      </c>
      <c r="AI126" s="77">
        <v>81.620735710983084</v>
      </c>
      <c r="AJ126" s="76">
        <v>-6.5080932249847594</v>
      </c>
      <c r="AK126" s="76">
        <v>-1.4453548611747724</v>
      </c>
      <c r="AL126" s="78">
        <v>-7.8593830443624286</v>
      </c>
      <c r="AM126" s="75">
        <v>210600</v>
      </c>
      <c r="AN126" s="75">
        <v>148605.93301435406</v>
      </c>
      <c r="AO126" s="75">
        <v>18134820.612447836</v>
      </c>
      <c r="AP126" s="76">
        <v>70.563121089436876</v>
      </c>
      <c r="AQ126" s="77">
        <v>122.03295147506773</v>
      </c>
      <c r="AR126" s="77">
        <v>86.110259318365792</v>
      </c>
      <c r="AS126" s="76">
        <v>-5.3521111337553267</v>
      </c>
      <c r="AT126" s="76">
        <v>3.0424010005443631</v>
      </c>
      <c r="AU126" s="78">
        <v>-2.4725428158945824</v>
      </c>
      <c r="AV126" s="75">
        <v>217961</v>
      </c>
      <c r="AW126" s="75">
        <v>139661.81110705153</v>
      </c>
      <c r="AX126" s="75">
        <v>17433168.222172424</v>
      </c>
      <c r="AY126" s="76">
        <v>64.076514196141289</v>
      </c>
      <c r="AZ126" s="77">
        <v>124.82415976125219</v>
      </c>
      <c r="BA126" s="77">
        <v>79.982970449632845</v>
      </c>
      <c r="BB126" s="76">
        <v>-3.9081505385708941</v>
      </c>
      <c r="BC126" s="76">
        <v>-14.472350935328723</v>
      </c>
      <c r="BD126" s="78">
        <v>-17.814900212876697</v>
      </c>
      <c r="BE126" s="75">
        <v>218922</v>
      </c>
      <c r="BF126" s="75">
        <v>143282.68599717115</v>
      </c>
      <c r="BG126" s="75">
        <v>17225308.599543128</v>
      </c>
      <c r="BH126" s="76">
        <v>65.449194689054153</v>
      </c>
      <c r="BI126" s="77">
        <v>120.2190514482902</v>
      </c>
      <c r="BJ126" s="77">
        <v>78.682401035725633</v>
      </c>
      <c r="BK126" s="76">
        <v>-2.0980917523599403</v>
      </c>
      <c r="BL126" s="76">
        <v>-0.98053399294872079</v>
      </c>
      <c r="BM126" s="78">
        <v>-3.0580532424735183</v>
      </c>
      <c r="BN126" s="75">
        <v>197736</v>
      </c>
      <c r="BO126" s="75">
        <v>134904.406374502</v>
      </c>
      <c r="BP126" s="75">
        <v>15837647.264999995</v>
      </c>
      <c r="BQ126" s="76">
        <v>68.224504579086258</v>
      </c>
      <c r="BR126" s="77">
        <v>117.39903603321764</v>
      </c>
      <c r="BS126" s="77">
        <v>80.094910714285689</v>
      </c>
      <c r="BT126" s="76">
        <v>-5.8628782586061448</v>
      </c>
      <c r="BU126" s="76">
        <v>0.28583059137158218</v>
      </c>
      <c r="BV126" s="78">
        <v>-5.5938055668325317</v>
      </c>
      <c r="BW126" s="75">
        <v>218922</v>
      </c>
      <c r="BX126" s="75">
        <v>156118.11790878754</v>
      </c>
      <c r="BY126" s="75">
        <v>19712096.965855036</v>
      </c>
      <c r="BZ126" s="76">
        <v>71.312210700061001</v>
      </c>
      <c r="CA126" s="77">
        <v>126.26399312200193</v>
      </c>
      <c r="CB126" s="77">
        <v>90.041644813472544</v>
      </c>
      <c r="CC126" s="76">
        <v>-1.2390362685724834</v>
      </c>
      <c r="CD126" s="76">
        <v>-4.1148243827850743</v>
      </c>
      <c r="CE126" s="78">
        <v>-5.3028764848667871</v>
      </c>
      <c r="CF126" s="75">
        <v>211860</v>
      </c>
      <c r="CG126" s="75">
        <v>146092.01557285874</v>
      </c>
      <c r="CH126" s="75">
        <v>16857422.314437173</v>
      </c>
      <c r="CI126" s="76">
        <v>68.95686565319491</v>
      </c>
      <c r="CJ126" s="77">
        <v>115.38907344344271</v>
      </c>
      <c r="CK126" s="77">
        <v>79.568688352861187</v>
      </c>
      <c r="CL126" s="76">
        <v>-5.8257318822448109E-3</v>
      </c>
      <c r="CM126" s="76">
        <v>-0.79026866688435615</v>
      </c>
      <c r="CN126" s="78">
        <v>-0.79604835983291888</v>
      </c>
      <c r="CO126" s="75">
        <v>218922</v>
      </c>
      <c r="CP126" s="75">
        <v>137833.37708565072</v>
      </c>
      <c r="CQ126" s="75">
        <v>14972931.21066314</v>
      </c>
      <c r="CR126" s="76">
        <v>62.960039231164856</v>
      </c>
      <c r="CS126" s="77">
        <v>108.630663539201</v>
      </c>
      <c r="CT126" s="77">
        <v>68.393908381355644</v>
      </c>
      <c r="CU126" s="76">
        <v>-3.7561567077868254</v>
      </c>
      <c r="CV126" s="76">
        <v>-0.98874689893071332</v>
      </c>
      <c r="CW126" s="78">
        <v>-4.7077647237503184</v>
      </c>
      <c r="CX126" s="75">
        <v>211860</v>
      </c>
      <c r="CY126" s="75">
        <v>121962.86095661846</v>
      </c>
      <c r="CZ126" s="75">
        <v>12547445.987305988</v>
      </c>
      <c r="DA126" s="76">
        <v>57.567667779013718</v>
      </c>
      <c r="DB126" s="77">
        <v>102.87923626003695</v>
      </c>
      <c r="DC126" s="77">
        <v>59.225176943764687</v>
      </c>
      <c r="DD126" s="76">
        <v>-1.5345628166469154</v>
      </c>
      <c r="DE126" s="76">
        <v>-0.48974607186313207</v>
      </c>
      <c r="DF126" s="78">
        <v>-2.016793427395247</v>
      </c>
      <c r="DG126" s="75">
        <v>644056</v>
      </c>
      <c r="DH126" s="75">
        <v>400449.01168217673</v>
      </c>
      <c r="DI126" s="75">
        <v>43498934.711376876</v>
      </c>
      <c r="DJ126" s="76">
        <v>62.176116934269182</v>
      </c>
      <c r="DK126" s="77">
        <v>108.62540159270155</v>
      </c>
      <c r="DL126" s="77">
        <v>67.539056714597606</v>
      </c>
      <c r="DM126" s="76">
        <v>1.6752862131459134</v>
      </c>
      <c r="DN126" s="76">
        <v>-1.5441139711864911</v>
      </c>
      <c r="DO126" s="76">
        <v>-3.1663546809039209</v>
      </c>
      <c r="DP126" s="76">
        <v>-0.52630566406503376</v>
      </c>
      <c r="DQ126" s="78">
        <v>-3.6759956409389689</v>
      </c>
      <c r="DR126" s="75">
        <v>645437</v>
      </c>
      <c r="DS126" s="75">
        <v>440483.35050833464</v>
      </c>
      <c r="DT126" s="75">
        <v>53269567.512675427</v>
      </c>
      <c r="DU126" s="76">
        <v>68.245754505603898</v>
      </c>
      <c r="DV126" s="77">
        <v>120.93434962116118</v>
      </c>
      <c r="DW126" s="77">
        <v>82.532559355406377</v>
      </c>
      <c r="DX126" s="76">
        <v>1.5726012048268612</v>
      </c>
      <c r="DY126" s="76">
        <v>-3.8247890066515668</v>
      </c>
      <c r="DZ126" s="76">
        <v>-5.3138249365045667</v>
      </c>
      <c r="EA126" s="76">
        <v>-4.6682755816944015</v>
      </c>
      <c r="EB126" s="78">
        <v>-9.7340365262341386</v>
      </c>
      <c r="EC126" s="75">
        <v>635580</v>
      </c>
      <c r="ED126" s="75">
        <v>434305.21028046065</v>
      </c>
      <c r="EE126" s="75">
        <v>52775052.830398157</v>
      </c>
      <c r="EF126" s="76">
        <v>68.332107725299835</v>
      </c>
      <c r="EG126" s="77">
        <v>121.51604811813721</v>
      </c>
      <c r="EH126" s="77">
        <v>83.034476903612699</v>
      </c>
      <c r="EI126" s="76">
        <v>2.0321999097798917</v>
      </c>
      <c r="EJ126" s="76">
        <v>-1.0282955076648002</v>
      </c>
      <c r="EK126" s="76">
        <v>-2.9995387928035258</v>
      </c>
      <c r="EL126" s="76">
        <v>-1.722334005105095</v>
      </c>
      <c r="EM126" s="78">
        <v>-4.6702107212838468</v>
      </c>
      <c r="EN126" s="75">
        <v>642642</v>
      </c>
      <c r="EO126" s="75">
        <v>405888.25361512793</v>
      </c>
      <c r="EP126" s="75">
        <v>44377799.512406297</v>
      </c>
      <c r="EQ126" s="76">
        <v>63.159310100355704</v>
      </c>
      <c r="ER126" s="77">
        <v>109.33501799361332</v>
      </c>
      <c r="ES126" s="77">
        <v>69.055243062865941</v>
      </c>
      <c r="ET126" s="76">
        <v>2.0324177054208921</v>
      </c>
      <c r="EU126" s="76">
        <v>0.23296663741817888</v>
      </c>
      <c r="EV126" s="76">
        <v>-1.7636072029557619</v>
      </c>
      <c r="EW126" s="76">
        <v>-0.73879469689605293</v>
      </c>
      <c r="EX126" s="78">
        <v>-2.4893724633623009</v>
      </c>
      <c r="EY126" s="75">
        <v>2567715</v>
      </c>
      <c r="EZ126" s="75">
        <v>1681125.8260861</v>
      </c>
      <c r="FA126" s="75">
        <v>193921354.56685677</v>
      </c>
      <c r="FB126" s="76">
        <v>65.471667458658771</v>
      </c>
      <c r="FC126" s="77">
        <v>115.3520763037311</v>
      </c>
      <c r="FD126" s="77">
        <v>75.522927804237142</v>
      </c>
      <c r="FE126" s="76">
        <v>1.8267800844685027</v>
      </c>
      <c r="FF126" s="76">
        <v>-1.6018147713706459</v>
      </c>
      <c r="FG126" s="76">
        <v>-3.3670856065516577</v>
      </c>
      <c r="FH126" s="76">
        <v>-2.1348529156606846</v>
      </c>
      <c r="FI126" s="78">
        <v>-5.4300561969680823</v>
      </c>
      <c r="FK126" s="79">
        <v>203</v>
      </c>
      <c r="FL126" s="80">
        <v>56</v>
      </c>
      <c r="FM126" s="75">
        <v>7062</v>
      </c>
      <c r="FN126" s="80">
        <v>2697</v>
      </c>
    </row>
    <row r="127" spans="2:170" x14ac:dyDescent="0.2">
      <c r="B127" s="72" t="s">
        <v>104</v>
      </c>
      <c r="K127" s="69"/>
      <c r="T127" s="69"/>
      <c r="AC127" s="69"/>
      <c r="AL127" s="69"/>
      <c r="AU127" s="69"/>
      <c r="BD127" s="69"/>
      <c r="BM127" s="69"/>
      <c r="BV127" s="69"/>
      <c r="CE127" s="69"/>
      <c r="CN127" s="69"/>
      <c r="CW127" s="69"/>
      <c r="DF127" s="69"/>
      <c r="DQ127" s="69"/>
      <c r="EB127" s="69"/>
      <c r="EM127" s="69"/>
      <c r="EX127" s="69"/>
      <c r="FI127" s="69"/>
      <c r="FK127" s="70"/>
      <c r="FL127" s="71"/>
      <c r="FN127" s="71"/>
    </row>
    <row r="128" spans="2:170" x14ac:dyDescent="0.2">
      <c r="B128" s="73" t="s">
        <v>61</v>
      </c>
      <c r="C128" s="46">
        <v>215698</v>
      </c>
      <c r="D128" s="46">
        <v>154164.88888888888</v>
      </c>
      <c r="E128" s="46">
        <v>21315235.284742776</v>
      </c>
      <c r="F128" s="49">
        <v>71.472562976424854</v>
      </c>
      <c r="G128" s="50">
        <v>138.26258001006499</v>
      </c>
      <c r="H128" s="50">
        <v>98.819809570523503</v>
      </c>
      <c r="I128" s="49">
        <v>-1.716403379010041</v>
      </c>
      <c r="J128" s="49">
        <v>-3.6428482270961578E-2</v>
      </c>
      <c r="K128" s="69">
        <v>-1.7522066015803819</v>
      </c>
      <c r="L128" s="46">
        <v>215760</v>
      </c>
      <c r="M128" s="46">
        <v>157567.73971291867</v>
      </c>
      <c r="N128" s="46">
        <v>22387539.536985416</v>
      </c>
      <c r="O128" s="49">
        <v>73.029171168390178</v>
      </c>
      <c r="P128" s="50">
        <v>142.08199963885062</v>
      </c>
      <c r="Q128" s="50">
        <v>103.76130671572774</v>
      </c>
      <c r="R128" s="49">
        <v>1.607190772300175</v>
      </c>
      <c r="S128" s="49">
        <v>3.6293133089402154</v>
      </c>
      <c r="T128" s="69">
        <v>5.2948340698395393</v>
      </c>
      <c r="U128" s="46">
        <v>213750</v>
      </c>
      <c r="V128" s="46">
        <v>161885.20693512305</v>
      </c>
      <c r="W128" s="46">
        <v>25266950.997873325</v>
      </c>
      <c r="X128" s="49">
        <v>75.735769326373358</v>
      </c>
      <c r="Y128" s="50">
        <v>156.07943107488063</v>
      </c>
      <c r="Z128" s="50">
        <v>118.20795788478748</v>
      </c>
      <c r="AA128" s="49">
        <v>-4.3714712143283734</v>
      </c>
      <c r="AB128" s="49">
        <v>-1.2769884310330781</v>
      </c>
      <c r="AC128" s="69">
        <v>-5.5926364636885371</v>
      </c>
      <c r="AD128" s="46">
        <v>220534</v>
      </c>
      <c r="AE128" s="46">
        <v>174168.74089295723</v>
      </c>
      <c r="AF128" s="46">
        <v>27590679.773144156</v>
      </c>
      <c r="AG128" s="49">
        <v>78.975913416052506</v>
      </c>
      <c r="AH128" s="50">
        <v>158.41349964228758</v>
      </c>
      <c r="AI128" s="50">
        <v>125.10850831683167</v>
      </c>
      <c r="AJ128" s="49">
        <v>-3.3212495042632906</v>
      </c>
      <c r="AK128" s="49">
        <v>-1.3120819009428855</v>
      </c>
      <c r="AL128" s="69">
        <v>-4.5897538915755822</v>
      </c>
      <c r="AM128" s="46">
        <v>213750</v>
      </c>
      <c r="AN128" s="46">
        <v>179147.79082774048</v>
      </c>
      <c r="AO128" s="46">
        <v>29866559.292058162</v>
      </c>
      <c r="AP128" s="49">
        <v>83.811831966194376</v>
      </c>
      <c r="AQ128" s="50">
        <v>166.71463909245938</v>
      </c>
      <c r="AR128" s="50">
        <v>139.72659317921946</v>
      </c>
      <c r="AS128" s="49">
        <v>2.2775538951812071</v>
      </c>
      <c r="AT128" s="49">
        <v>3.5571629800519258</v>
      </c>
      <c r="AU128" s="69">
        <v>5.915733179243249</v>
      </c>
      <c r="AV128" s="46">
        <v>220906</v>
      </c>
      <c r="AW128" s="46">
        <v>164095.90754892823</v>
      </c>
      <c r="AX128" s="46">
        <v>26277651.778678369</v>
      </c>
      <c r="AY128" s="49">
        <v>74.283137419956105</v>
      </c>
      <c r="AZ128" s="50">
        <v>160.13593618014636</v>
      </c>
      <c r="BA128" s="50">
        <v>118.95399753143133</v>
      </c>
      <c r="BB128" s="49">
        <v>1.0061269244040116</v>
      </c>
      <c r="BC128" s="49">
        <v>-10.092155048991996</v>
      </c>
      <c r="BD128" s="69">
        <v>-9.187568013788491</v>
      </c>
      <c r="BE128" s="46">
        <v>220844</v>
      </c>
      <c r="BF128" s="46">
        <v>161949.03166421209</v>
      </c>
      <c r="BG128" s="46">
        <v>23544338.644749627</v>
      </c>
      <c r="BH128" s="49">
        <v>73.331868497315781</v>
      </c>
      <c r="BI128" s="50">
        <v>145.3811634611491</v>
      </c>
      <c r="BJ128" s="50">
        <v>106.61072360919756</v>
      </c>
      <c r="BK128" s="49">
        <v>0.24442012386516726</v>
      </c>
      <c r="BL128" s="49">
        <v>-1.2983183381027184</v>
      </c>
      <c r="BM128" s="69">
        <v>-1.0570715655277059</v>
      </c>
      <c r="BN128" s="46">
        <v>199472</v>
      </c>
      <c r="BO128" s="46">
        <v>157263.12991612303</v>
      </c>
      <c r="BP128" s="46">
        <v>25210126.897293568</v>
      </c>
      <c r="BQ128" s="49">
        <v>78.839701770736255</v>
      </c>
      <c r="BR128" s="50">
        <v>160.30538696984792</v>
      </c>
      <c r="BS128" s="50">
        <v>126.3842890094528</v>
      </c>
      <c r="BT128" s="49">
        <v>-3.3621509625653476</v>
      </c>
      <c r="BU128" s="49">
        <v>0.85409557294276262</v>
      </c>
      <c r="BV128" s="69">
        <v>-2.536771372149508</v>
      </c>
      <c r="BW128" s="46">
        <v>220844</v>
      </c>
      <c r="BX128" s="46">
        <v>180950.40633842672</v>
      </c>
      <c r="BY128" s="46">
        <v>31325957.460191663</v>
      </c>
      <c r="BZ128" s="49">
        <v>81.935848987713825</v>
      </c>
      <c r="CA128" s="50">
        <v>173.11902246631908</v>
      </c>
      <c r="CB128" s="50">
        <v>141.84654081700958</v>
      </c>
      <c r="CC128" s="49">
        <v>0.61044284675686389</v>
      </c>
      <c r="CD128" s="49">
        <v>-2.0969444392325607</v>
      </c>
      <c r="CE128" s="69">
        <v>-1.4993022398054578</v>
      </c>
      <c r="CF128" s="46">
        <v>213720</v>
      </c>
      <c r="CG128" s="46">
        <v>167442.89379362384</v>
      </c>
      <c r="CH128" s="46">
        <v>25115540.753148519</v>
      </c>
      <c r="CI128" s="49">
        <v>78.346852795070106</v>
      </c>
      <c r="CJ128" s="50">
        <v>149.99466495188409</v>
      </c>
      <c r="CK128" s="50">
        <v>117.51609935031125</v>
      </c>
      <c r="CL128" s="49">
        <v>2.6684352821968975</v>
      </c>
      <c r="CM128" s="49">
        <v>-2.123235509836046</v>
      </c>
      <c r="CN128" s="69">
        <v>0.48854260689225321</v>
      </c>
      <c r="CO128" s="46">
        <v>220844</v>
      </c>
      <c r="CP128" s="46">
        <v>164199.3473724151</v>
      </c>
      <c r="CQ128" s="46">
        <v>24150731.224976875</v>
      </c>
      <c r="CR128" s="49">
        <v>74.350830166278058</v>
      </c>
      <c r="CS128" s="50">
        <v>147.08177353592887</v>
      </c>
      <c r="CT128" s="50">
        <v>109.35651964724818</v>
      </c>
      <c r="CU128" s="49">
        <v>-1.2638681619822636</v>
      </c>
      <c r="CV128" s="49">
        <v>-2.5772283353458283</v>
      </c>
      <c r="CW128" s="69">
        <v>-3.8085237289360707</v>
      </c>
      <c r="CX128" s="46">
        <v>213720</v>
      </c>
      <c r="CY128" s="46">
        <v>148455.18573325744</v>
      </c>
      <c r="CZ128" s="46">
        <v>19937690.954107292</v>
      </c>
      <c r="DA128" s="49">
        <v>69.462467589957626</v>
      </c>
      <c r="DB128" s="50">
        <v>134.30107446654711</v>
      </c>
      <c r="DC128" s="50">
        <v>93.288840324290149</v>
      </c>
      <c r="DD128" s="49">
        <v>1.1890458101150216</v>
      </c>
      <c r="DE128" s="49">
        <v>-1.5438506401148664</v>
      </c>
      <c r="DF128" s="69">
        <v>-0.37316192135056458</v>
      </c>
      <c r="DG128" s="46">
        <v>645208</v>
      </c>
      <c r="DH128" s="46">
        <v>473617.83553693059</v>
      </c>
      <c r="DI128" s="46">
        <v>68969725.819601521</v>
      </c>
      <c r="DJ128" s="49">
        <v>73.405449953647604</v>
      </c>
      <c r="DK128" s="50">
        <v>145.62315995007239</v>
      </c>
      <c r="DL128" s="50">
        <v>106.89533579807058</v>
      </c>
      <c r="DM128" s="49">
        <v>2.9979502831929605</v>
      </c>
      <c r="DN128" s="49">
        <v>1.4199853443365231</v>
      </c>
      <c r="DO128" s="49">
        <v>-1.532035282758367</v>
      </c>
      <c r="DP128" s="49">
        <v>0.5857996572570856</v>
      </c>
      <c r="DQ128" s="69">
        <v>-0.9552102829367376</v>
      </c>
      <c r="DR128" s="46">
        <v>655190</v>
      </c>
      <c r="DS128" s="46">
        <v>517412.43926962593</v>
      </c>
      <c r="DT128" s="46">
        <v>83734890.843880683</v>
      </c>
      <c r="DU128" s="49">
        <v>78.971357815233134</v>
      </c>
      <c r="DV128" s="50">
        <v>161.83393457273658</v>
      </c>
      <c r="DW128" s="50">
        <v>127.80245553790608</v>
      </c>
      <c r="DX128" s="49">
        <v>4.1174040172896005</v>
      </c>
      <c r="DY128" s="49">
        <v>4.0429674624776366</v>
      </c>
      <c r="DZ128" s="49">
        <v>-7.1492903145763675E-2</v>
      </c>
      <c r="EA128" s="49">
        <v>-2.6236103927402219</v>
      </c>
      <c r="EB128" s="69">
        <v>-2.6932276006489815</v>
      </c>
      <c r="EC128" s="46">
        <v>641160</v>
      </c>
      <c r="ED128" s="46">
        <v>500162.56791876181</v>
      </c>
      <c r="EE128" s="46">
        <v>80080423.002234861</v>
      </c>
      <c r="EF128" s="49">
        <v>78.009009906850366</v>
      </c>
      <c r="EG128" s="50">
        <v>160.10878889929606</v>
      </c>
      <c r="EH128" s="50">
        <v>124.89928099418999</v>
      </c>
      <c r="EI128" s="49">
        <v>4.0634677435061777</v>
      </c>
      <c r="EJ128" s="49">
        <v>3.2396151729227203</v>
      </c>
      <c r="EK128" s="49">
        <v>-0.79168279555518406</v>
      </c>
      <c r="EL128" s="49">
        <v>-0.92440853370208287</v>
      </c>
      <c r="EM128" s="69">
        <v>-1.7087729459353036</v>
      </c>
      <c r="EN128" s="46">
        <v>648284</v>
      </c>
      <c r="EO128" s="46">
        <v>480097.42689929641</v>
      </c>
      <c r="EP128" s="46">
        <v>69203962.932232693</v>
      </c>
      <c r="EQ128" s="49">
        <v>74.056652161598379</v>
      </c>
      <c r="ER128" s="50">
        <v>144.14566513964814</v>
      </c>
      <c r="ES128" s="50">
        <v>106.7494538384916</v>
      </c>
      <c r="ET128" s="49">
        <v>2.4299065420560746</v>
      </c>
      <c r="EU128" s="49">
        <v>3.2893156378591728</v>
      </c>
      <c r="EV128" s="49">
        <v>0.83902165374937476</v>
      </c>
      <c r="EW128" s="49">
        <v>-2.1174234472078748</v>
      </c>
      <c r="EX128" s="69">
        <v>-1.2961674346821404</v>
      </c>
      <c r="EY128" s="46">
        <v>2589842</v>
      </c>
      <c r="EZ128" s="46">
        <v>1971290.2696246149</v>
      </c>
      <c r="FA128" s="46">
        <v>301989002.59794974</v>
      </c>
      <c r="FB128" s="49">
        <v>76.116236806130061</v>
      </c>
      <c r="FC128" s="50">
        <v>153.19357440721114</v>
      </c>
      <c r="FD128" s="50">
        <v>116.60518386756789</v>
      </c>
      <c r="FE128" s="49">
        <v>3.3977619207126337</v>
      </c>
      <c r="FF128" s="49">
        <v>3.0164043329117916</v>
      </c>
      <c r="FG128" s="49">
        <v>-0.36882576635776165</v>
      </c>
      <c r="FH128" s="49">
        <v>-1.2968854346122221</v>
      </c>
      <c r="FI128" s="69">
        <v>-1.6609279533269929</v>
      </c>
      <c r="FK128" s="70">
        <v>103</v>
      </c>
      <c r="FL128" s="71">
        <v>56</v>
      </c>
      <c r="FM128" s="46">
        <v>7124</v>
      </c>
      <c r="FN128" s="71">
        <v>5271</v>
      </c>
    </row>
    <row r="129" spans="2:170" x14ac:dyDescent="0.2">
      <c r="B129" s="73" t="s">
        <v>62</v>
      </c>
      <c r="C129" s="46">
        <v>123194</v>
      </c>
      <c r="D129" s="46">
        <v>77110.57166257166</v>
      </c>
      <c r="E129" s="46">
        <v>8363566.311765179</v>
      </c>
      <c r="F129" s="49">
        <v>62.592798076669041</v>
      </c>
      <c r="G129" s="50">
        <v>108.46199336147227</v>
      </c>
      <c r="H129" s="50">
        <v>67.889396494676518</v>
      </c>
      <c r="I129" s="49">
        <v>7.2696343861988035</v>
      </c>
      <c r="J129" s="49">
        <v>4.3675630196126818</v>
      </c>
      <c r="K129" s="69">
        <v>11.954703268924151</v>
      </c>
      <c r="L129" s="46">
        <v>123194</v>
      </c>
      <c r="M129" s="46">
        <v>73610.542005420051</v>
      </c>
      <c r="N129" s="46">
        <v>8405936.9119862765</v>
      </c>
      <c r="O129" s="49">
        <v>59.751726549523561</v>
      </c>
      <c r="P129" s="50">
        <v>114.19474280419419</v>
      </c>
      <c r="Q129" s="50">
        <v>68.233330454293849</v>
      </c>
      <c r="R129" s="49">
        <v>1.796988356818582</v>
      </c>
      <c r="S129" s="49">
        <v>12.706379135821132</v>
      </c>
      <c r="T129" s="69">
        <v>14.731699646283646</v>
      </c>
      <c r="U129" s="46">
        <v>119220</v>
      </c>
      <c r="V129" s="46">
        <v>76627.911564625843</v>
      </c>
      <c r="W129" s="46">
        <v>9327642.5467432048</v>
      </c>
      <c r="X129" s="49">
        <v>64.274376417233555</v>
      </c>
      <c r="Y129" s="50">
        <v>121.72643565884644</v>
      </c>
      <c r="Z129" s="50">
        <v>78.238907454648583</v>
      </c>
      <c r="AA129" s="49">
        <v>1.3342396454143657</v>
      </c>
      <c r="AB129" s="49">
        <v>-4.0975117652805668</v>
      </c>
      <c r="AC129" s="69">
        <v>-2.8179427463140927</v>
      </c>
      <c r="AD129" s="46">
        <v>123194</v>
      </c>
      <c r="AE129" s="46">
        <v>83130.91056910569</v>
      </c>
      <c r="AF129" s="46">
        <v>10191377.610298783</v>
      </c>
      <c r="AG129" s="49">
        <v>67.479674796747972</v>
      </c>
      <c r="AH129" s="50">
        <v>122.5943219018011</v>
      </c>
      <c r="AI129" s="50">
        <v>82.726249738613745</v>
      </c>
      <c r="AJ129" s="49">
        <v>0.17924332362567638</v>
      </c>
      <c r="AK129" s="49">
        <v>-1.0441719525611921</v>
      </c>
      <c r="AL129" s="69">
        <v>-0.86680023744765344</v>
      </c>
      <c r="AM129" s="46">
        <v>119220</v>
      </c>
      <c r="AN129" s="46">
        <v>84724.818428184284</v>
      </c>
      <c r="AO129" s="46">
        <v>10940420.891013475</v>
      </c>
      <c r="AP129" s="49">
        <v>71.065943992773256</v>
      </c>
      <c r="AQ129" s="50">
        <v>129.12887975424766</v>
      </c>
      <c r="AR129" s="50">
        <v>91.766657364649177</v>
      </c>
      <c r="AS129" s="49">
        <v>7.6111445647058282</v>
      </c>
      <c r="AT129" s="49">
        <v>4.1593315414409737</v>
      </c>
      <c r="AU129" s="69">
        <v>12.087048842691283</v>
      </c>
      <c r="AV129" s="46">
        <v>123194</v>
      </c>
      <c r="AW129" s="46">
        <v>75605.706093189961</v>
      </c>
      <c r="AX129" s="46">
        <v>9489200.0290564559</v>
      </c>
      <c r="AY129" s="49">
        <v>61.371256792692797</v>
      </c>
      <c r="AZ129" s="50">
        <v>125.50904580350419</v>
      </c>
      <c r="BA129" s="50">
        <v>77.026478798126973</v>
      </c>
      <c r="BB129" s="49">
        <v>0.46957432241955621</v>
      </c>
      <c r="BC129" s="49">
        <v>-19.073932208432709</v>
      </c>
      <c r="BD129" s="69">
        <v>-18.693924173939667</v>
      </c>
      <c r="BE129" s="46">
        <v>123194</v>
      </c>
      <c r="BF129" s="46">
        <v>77498.384823848231</v>
      </c>
      <c r="BG129" s="46">
        <v>8926846.271682024</v>
      </c>
      <c r="BH129" s="49">
        <v>62.907596817903666</v>
      </c>
      <c r="BI129" s="50">
        <v>115.18751380396516</v>
      </c>
      <c r="BJ129" s="50">
        <v>72.461696768365528</v>
      </c>
      <c r="BK129" s="49">
        <v>8.7532924075965433</v>
      </c>
      <c r="BL129" s="49">
        <v>-2.8196806526163352</v>
      </c>
      <c r="BM129" s="69">
        <v>5.6867968624962737</v>
      </c>
      <c r="BN129" s="46">
        <v>111272</v>
      </c>
      <c r="BO129" s="46">
        <v>72611.621090259156</v>
      </c>
      <c r="BP129" s="46">
        <v>8784498.9831224345</v>
      </c>
      <c r="BQ129" s="49">
        <v>65.255968339078265</v>
      </c>
      <c r="BR129" s="50">
        <v>120.97924342169622</v>
      </c>
      <c r="BS129" s="50">
        <v>78.946176784118506</v>
      </c>
      <c r="BT129" s="49">
        <v>-3.0917573809738705</v>
      </c>
      <c r="BU129" s="49">
        <v>-0.73335764283545213</v>
      </c>
      <c r="BV129" s="69">
        <v>-3.8024413847580214</v>
      </c>
      <c r="BW129" s="46">
        <v>123194</v>
      </c>
      <c r="BX129" s="46">
        <v>84731.998193315259</v>
      </c>
      <c r="BY129" s="46">
        <v>10922510.03094005</v>
      </c>
      <c r="BZ129" s="49">
        <v>68.779322201824172</v>
      </c>
      <c r="CA129" s="50">
        <v>128.90655553785533</v>
      </c>
      <c r="CB129" s="50">
        <v>88.661055172654926</v>
      </c>
      <c r="CC129" s="49">
        <v>-0.17658567343679113</v>
      </c>
      <c r="CD129" s="49">
        <v>-3.0072569965334943</v>
      </c>
      <c r="CE129" s="69">
        <v>-3.1785322849509816</v>
      </c>
      <c r="CF129" s="46">
        <v>119220</v>
      </c>
      <c r="CG129" s="46">
        <v>80657.481481481474</v>
      </c>
      <c r="CH129" s="46">
        <v>9540690.9428807329</v>
      </c>
      <c r="CI129" s="49">
        <v>67.654320987654316</v>
      </c>
      <c r="CJ129" s="50">
        <v>118.28649701976157</v>
      </c>
      <c r="CK129" s="50">
        <v>80.025926378801657</v>
      </c>
      <c r="CL129" s="49">
        <v>2.8139434634070759</v>
      </c>
      <c r="CM129" s="49">
        <v>-1.309148988850372</v>
      </c>
      <c r="CN129" s="69">
        <v>1.4679557621586892</v>
      </c>
      <c r="CO129" s="46">
        <v>123194</v>
      </c>
      <c r="CP129" s="46">
        <v>75778.83107497741</v>
      </c>
      <c r="CQ129" s="46">
        <v>8925415.7159724552</v>
      </c>
      <c r="CR129" s="49">
        <v>61.511787160882363</v>
      </c>
      <c r="CS129" s="50">
        <v>117.78244120896287</v>
      </c>
      <c r="CT129" s="50">
        <v>72.450084549348631</v>
      </c>
      <c r="CU129" s="49">
        <v>-5.9229950236956252</v>
      </c>
      <c r="CV129" s="49">
        <v>8.1763992536154912</v>
      </c>
      <c r="CW129" s="69">
        <v>1.7691165090107339</v>
      </c>
      <c r="CX129" s="46">
        <v>119130</v>
      </c>
      <c r="CY129" s="46">
        <v>67320.467028003608</v>
      </c>
      <c r="CZ129" s="46">
        <v>7617580.5889754687</v>
      </c>
      <c r="DA129" s="49">
        <v>56.510087323095455</v>
      </c>
      <c r="DB129" s="50">
        <v>113.15400687589924</v>
      </c>
      <c r="DC129" s="50">
        <v>63.943428095152093</v>
      </c>
      <c r="DD129" s="49">
        <v>2.8064909773043665</v>
      </c>
      <c r="DE129" s="49">
        <v>4.9804041805859898</v>
      </c>
      <c r="DF129" s="69">
        <v>7.9266697518517919</v>
      </c>
      <c r="DG129" s="46">
        <v>365608</v>
      </c>
      <c r="DH129" s="46">
        <v>227349.02523261757</v>
      </c>
      <c r="DI129" s="46">
        <v>26097145.770494658</v>
      </c>
      <c r="DJ129" s="49">
        <v>62.183821260097581</v>
      </c>
      <c r="DK129" s="50">
        <v>114.78890548922628</v>
      </c>
      <c r="DL129" s="50">
        <v>71.380127815842812</v>
      </c>
      <c r="DM129" s="49">
        <v>2.5430455403445889</v>
      </c>
      <c r="DN129" s="49">
        <v>5.9911413212730666</v>
      </c>
      <c r="DO129" s="49">
        <v>3.362583744961873</v>
      </c>
      <c r="DP129" s="49">
        <v>3.2957133871012609</v>
      </c>
      <c r="DQ129" s="69">
        <v>6.7691182546983333</v>
      </c>
      <c r="DR129" s="46">
        <v>365608</v>
      </c>
      <c r="DS129" s="46">
        <v>243461.43509047994</v>
      </c>
      <c r="DT129" s="46">
        <v>30620998.530368712</v>
      </c>
      <c r="DU129" s="49">
        <v>66.590839120172404</v>
      </c>
      <c r="DV129" s="50">
        <v>125.77350708127031</v>
      </c>
      <c r="DW129" s="50">
        <v>83.753633756287371</v>
      </c>
      <c r="DX129" s="49">
        <v>2.5169896803423106E-2</v>
      </c>
      <c r="DY129" s="49">
        <v>2.7665552922962733</v>
      </c>
      <c r="DZ129" s="49">
        <v>2.7406955652473814</v>
      </c>
      <c r="EA129" s="49">
        <v>-6.0164389064669495</v>
      </c>
      <c r="EB129" s="69">
        <v>-3.4406356155149256</v>
      </c>
      <c r="EC129" s="46">
        <v>357660</v>
      </c>
      <c r="ED129" s="46">
        <v>234842.00410742266</v>
      </c>
      <c r="EE129" s="46">
        <v>28633855.285744507</v>
      </c>
      <c r="EF129" s="49">
        <v>65.660684478952817</v>
      </c>
      <c r="EG129" s="50">
        <v>121.92816781041716</v>
      </c>
      <c r="EH129" s="50">
        <v>80.05886955696613</v>
      </c>
      <c r="EI129" s="49">
        <v>2.5169896803423106E-2</v>
      </c>
      <c r="EJ129" s="49">
        <v>1.6576220698336419</v>
      </c>
      <c r="EK129" s="49">
        <v>1.6320413898965926</v>
      </c>
      <c r="EL129" s="49">
        <v>-2.3745451707191316</v>
      </c>
      <c r="EM129" s="69">
        <v>-0.78125734083046616</v>
      </c>
      <c r="EN129" s="46">
        <v>361544</v>
      </c>
      <c r="EO129" s="46">
        <v>223756.77958446252</v>
      </c>
      <c r="EP129" s="46">
        <v>26083687.247828659</v>
      </c>
      <c r="EQ129" s="49">
        <v>61.889224986298352</v>
      </c>
      <c r="ER129" s="50">
        <v>116.57160643922624</v>
      </c>
      <c r="ES129" s="50">
        <v>72.145263779314988</v>
      </c>
      <c r="ET129" s="49">
        <v>-8.0205103810295567E-3</v>
      </c>
      <c r="EU129" s="49">
        <v>-0.32745842804998154</v>
      </c>
      <c r="EV129" s="49">
        <v>-0.31946354027536339</v>
      </c>
      <c r="EW129" s="49">
        <v>3.7159095111189924</v>
      </c>
      <c r="EX129" s="69">
        <v>3.3845749947659796</v>
      </c>
      <c r="EY129" s="46">
        <v>1450420</v>
      </c>
      <c r="EZ129" s="46">
        <v>929409.24401498272</v>
      </c>
      <c r="FA129" s="46">
        <v>111435686.83443654</v>
      </c>
      <c r="FB129" s="49">
        <v>64.078628536215902</v>
      </c>
      <c r="FC129" s="50">
        <v>119.89948190427093</v>
      </c>
      <c r="FD129" s="50">
        <v>76.829943626285171</v>
      </c>
      <c r="FE129" s="49">
        <v>0.639744657230086</v>
      </c>
      <c r="FF129" s="49">
        <v>2.4808698814493493</v>
      </c>
      <c r="FG129" s="49">
        <v>1.8294215972923722</v>
      </c>
      <c r="FH129" s="49">
        <v>-0.80853755084521406</v>
      </c>
      <c r="FI129" s="69">
        <v>1.0060924858697771</v>
      </c>
      <c r="FK129" s="70">
        <v>140</v>
      </c>
      <c r="FL129" s="71">
        <v>29</v>
      </c>
      <c r="FM129" s="46">
        <v>3971</v>
      </c>
      <c r="FN129" s="71">
        <v>1107</v>
      </c>
    </row>
    <row r="130" spans="2:170" x14ac:dyDescent="0.2">
      <c r="B130" s="73" t="s">
        <v>63</v>
      </c>
      <c r="C130" s="46">
        <v>80259</v>
      </c>
      <c r="D130" s="46">
        <v>61801.308590492074</v>
      </c>
      <c r="E130" s="46">
        <v>9362158.8112074416</v>
      </c>
      <c r="F130" s="49">
        <v>77.002340660227603</v>
      </c>
      <c r="G130" s="50">
        <v>151.48803520072678</v>
      </c>
      <c r="H130" s="50">
        <v>116.64933292474915</v>
      </c>
      <c r="I130" s="49">
        <v>3.6608753032411099</v>
      </c>
      <c r="J130" s="49">
        <v>2.9283475915543065</v>
      </c>
      <c r="K130" s="69">
        <v>6.6964260485676839</v>
      </c>
      <c r="L130" s="46">
        <v>80259</v>
      </c>
      <c r="M130" s="46">
        <v>58924.042118432029</v>
      </c>
      <c r="N130" s="46">
        <v>8761208.161382854</v>
      </c>
      <c r="O130" s="49">
        <v>73.417363932309186</v>
      </c>
      <c r="P130" s="50">
        <v>148.68647578137313</v>
      </c>
      <c r="Q130" s="50">
        <v>109.16169104253547</v>
      </c>
      <c r="R130" s="49">
        <v>2.0305543256574485</v>
      </c>
      <c r="S130" s="49">
        <v>3.4646499637961492</v>
      </c>
      <c r="T130" s="69">
        <v>5.5655558891623498</v>
      </c>
      <c r="U130" s="46">
        <v>77670</v>
      </c>
      <c r="V130" s="46">
        <v>60867.786987152918</v>
      </c>
      <c r="W130" s="46">
        <v>10003376.94316013</v>
      </c>
      <c r="X130" s="49">
        <v>78.367177786987156</v>
      </c>
      <c r="Y130" s="50">
        <v>164.34599380574647</v>
      </c>
      <c r="Z130" s="50">
        <v>128.79331715154024</v>
      </c>
      <c r="AA130" s="49">
        <v>-2.1274406480627976</v>
      </c>
      <c r="AB130" s="49">
        <v>0.34057477878536785</v>
      </c>
      <c r="AC130" s="69">
        <v>-1.7941113955583599</v>
      </c>
      <c r="AD130" s="46">
        <v>80290</v>
      </c>
      <c r="AE130" s="46">
        <v>65899.084507042251</v>
      </c>
      <c r="AF130" s="46">
        <v>10742478.065974813</v>
      </c>
      <c r="AG130" s="49">
        <v>82.076328941390273</v>
      </c>
      <c r="AH130" s="50">
        <v>163.01407138405429</v>
      </c>
      <c r="AI130" s="50">
        <v>133.79596544992916</v>
      </c>
      <c r="AJ130" s="49">
        <v>-2.7221723134745281</v>
      </c>
      <c r="AK130" s="49">
        <v>-1.3268576118455784</v>
      </c>
      <c r="AL130" s="69">
        <v>-4.012910574771217</v>
      </c>
      <c r="AM130" s="46">
        <v>77700</v>
      </c>
      <c r="AN130" s="46">
        <v>65898.011599005797</v>
      </c>
      <c r="AO130" s="46">
        <v>11654083.270487074</v>
      </c>
      <c r="AP130" s="49">
        <v>84.810825738746203</v>
      </c>
      <c r="AQ130" s="50">
        <v>176.8503022732009</v>
      </c>
      <c r="AR130" s="50">
        <v>149.98820167937032</v>
      </c>
      <c r="AS130" s="49">
        <v>1.5016580109649096</v>
      </c>
      <c r="AT130" s="49">
        <v>6.4027663742239822</v>
      </c>
      <c r="AU130" s="69">
        <v>8.0005720393707946</v>
      </c>
      <c r="AV130" s="46">
        <v>80290</v>
      </c>
      <c r="AW130" s="46">
        <v>62309.134217067105</v>
      </c>
      <c r="AX130" s="46">
        <v>11070126.848873323</v>
      </c>
      <c r="AY130" s="49">
        <v>77.605099286420611</v>
      </c>
      <c r="AZ130" s="50">
        <v>177.66459104227292</v>
      </c>
      <c r="BA130" s="50">
        <v>137.87678227516903</v>
      </c>
      <c r="BB130" s="49">
        <v>4.3408557728983499E-2</v>
      </c>
      <c r="BC130" s="49">
        <v>-11.276959248318228</v>
      </c>
      <c r="BD130" s="69">
        <v>-11.238445855954625</v>
      </c>
      <c r="BE130" s="46">
        <v>80290</v>
      </c>
      <c r="BF130" s="46">
        <v>63004.378624689314</v>
      </c>
      <c r="BG130" s="46">
        <v>10613373.550091134</v>
      </c>
      <c r="BH130" s="49">
        <v>78.471015848411156</v>
      </c>
      <c r="BI130" s="50">
        <v>168.45453890298521</v>
      </c>
      <c r="BJ130" s="50">
        <v>132.18798791992944</v>
      </c>
      <c r="BK130" s="49">
        <v>-0.30014918957190179</v>
      </c>
      <c r="BL130" s="49">
        <v>-2.3775554930760014</v>
      </c>
      <c r="BM130" s="69">
        <v>-2.6705684691038134</v>
      </c>
      <c r="BN130" s="46">
        <v>72520</v>
      </c>
      <c r="BO130" s="46">
        <v>59369.366197183095</v>
      </c>
      <c r="BP130" s="46">
        <v>10032508.185478462</v>
      </c>
      <c r="BQ130" s="49">
        <v>81.866197183098592</v>
      </c>
      <c r="BR130" s="50">
        <v>168.98459303334241</v>
      </c>
      <c r="BS130" s="50">
        <v>138.34126014173279</v>
      </c>
      <c r="BT130" s="49">
        <v>-2.3610958854738411</v>
      </c>
      <c r="BU130" s="49">
        <v>-2.2062667703047318</v>
      </c>
      <c r="BV130" s="69">
        <v>-4.5152705818423318</v>
      </c>
      <c r="BW130" s="46">
        <v>80290</v>
      </c>
      <c r="BX130" s="46">
        <v>67549.217067108533</v>
      </c>
      <c r="BY130" s="46">
        <v>12271743.08582701</v>
      </c>
      <c r="BZ130" s="49">
        <v>84.13154448512708</v>
      </c>
      <c r="CA130" s="50">
        <v>181.67113726329833</v>
      </c>
      <c r="CB130" s="50">
        <v>152.84273366330811</v>
      </c>
      <c r="CC130" s="49">
        <v>-0.61702282003214737</v>
      </c>
      <c r="CD130" s="49">
        <v>-4.5109777411964238</v>
      </c>
      <c r="CE130" s="69">
        <v>-5.100166799158818</v>
      </c>
      <c r="CF130" s="46">
        <v>79980</v>
      </c>
      <c r="CG130" s="46">
        <v>66722.88980944491</v>
      </c>
      <c r="CH130" s="46">
        <v>10896843.348956039</v>
      </c>
      <c r="CI130" s="49">
        <v>83.424468378900855</v>
      </c>
      <c r="CJ130" s="50">
        <v>163.31491906415519</v>
      </c>
      <c r="CK130" s="50">
        <v>136.24460301270366</v>
      </c>
      <c r="CL130" s="49">
        <v>4.2027303616308291</v>
      </c>
      <c r="CM130" s="49">
        <v>-0.25514829428122887</v>
      </c>
      <c r="CN130" s="69">
        <v>3.9368588725186595</v>
      </c>
      <c r="CO130" s="46">
        <v>82646</v>
      </c>
      <c r="CP130" s="46">
        <v>60662.742168674697</v>
      </c>
      <c r="CQ130" s="46">
        <v>9260037.3838373031</v>
      </c>
      <c r="CR130" s="49">
        <v>73.400699572483489</v>
      </c>
      <c r="CS130" s="50">
        <v>152.64785357195808</v>
      </c>
      <c r="CT130" s="50">
        <v>112.04459240419745</v>
      </c>
      <c r="CU130" s="49">
        <v>-5.8679017903723372</v>
      </c>
      <c r="CV130" s="49">
        <v>-1.2339532556805954</v>
      </c>
      <c r="CW130" s="69">
        <v>-7.0294478808704932</v>
      </c>
      <c r="CX130" s="46">
        <v>79980</v>
      </c>
      <c r="CY130" s="46">
        <v>55081.273092369476</v>
      </c>
      <c r="CZ130" s="46">
        <v>7796612.4614504101</v>
      </c>
      <c r="DA130" s="49">
        <v>68.86880856760375</v>
      </c>
      <c r="DB130" s="50">
        <v>141.54742662493925</v>
      </c>
      <c r="DC130" s="50">
        <v>97.482026274698796</v>
      </c>
      <c r="DD130" s="49">
        <v>-3.529760532090783</v>
      </c>
      <c r="DE130" s="49">
        <v>-1.1584245446941719</v>
      </c>
      <c r="DF130" s="69">
        <v>-4.6472954644122879</v>
      </c>
      <c r="DG130" s="46">
        <v>238188</v>
      </c>
      <c r="DH130" s="46">
        <v>181593.13769607703</v>
      </c>
      <c r="DI130" s="46">
        <v>28126743.915750425</v>
      </c>
      <c r="DJ130" s="49">
        <v>76.239414956285387</v>
      </c>
      <c r="DK130" s="50">
        <v>154.88880401871072</v>
      </c>
      <c r="DL130" s="50">
        <v>118.0863180166525</v>
      </c>
      <c r="DM130" s="49">
        <v>-2.1172022684310017</v>
      </c>
      <c r="DN130" s="49">
        <v>-1.0094214728414461</v>
      </c>
      <c r="DO130" s="49">
        <v>1.1317420642465721</v>
      </c>
      <c r="DP130" s="49">
        <v>2.0248529047187063</v>
      </c>
      <c r="DQ130" s="69">
        <v>3.1795110810270986</v>
      </c>
      <c r="DR130" s="46">
        <v>238280</v>
      </c>
      <c r="DS130" s="46">
        <v>194106.23032311516</v>
      </c>
      <c r="DT130" s="46">
        <v>33466688.185335208</v>
      </c>
      <c r="DU130" s="49">
        <v>81.461402687223085</v>
      </c>
      <c r="DV130" s="50">
        <v>172.41429154347873</v>
      </c>
      <c r="DW130" s="50">
        <v>140.45110032455602</v>
      </c>
      <c r="DX130" s="49">
        <v>-1.3631490274161433</v>
      </c>
      <c r="DY130" s="49">
        <v>-1.8264797866005453</v>
      </c>
      <c r="DZ130" s="49">
        <v>-0.46973393271971425</v>
      </c>
      <c r="EA130" s="49">
        <v>-2.3544220898604484</v>
      </c>
      <c r="EB130" s="69">
        <v>-2.8130965031046395</v>
      </c>
      <c r="EC130" s="46">
        <v>233100</v>
      </c>
      <c r="ED130" s="46">
        <v>189922.96188898094</v>
      </c>
      <c r="EE130" s="46">
        <v>32917624.821396604</v>
      </c>
      <c r="EF130" s="49">
        <v>81.477032127404954</v>
      </c>
      <c r="EG130" s="50">
        <v>173.32093230853536</v>
      </c>
      <c r="EH130" s="50">
        <v>141.21675170054314</v>
      </c>
      <c r="EI130" s="49">
        <v>6.3961949079420141E-2</v>
      </c>
      <c r="EJ130" s="49">
        <v>-1.0022265320906112</v>
      </c>
      <c r="EK130" s="49">
        <v>-1.0655069621494637</v>
      </c>
      <c r="EL130" s="49">
        <v>-3.1186820540013449</v>
      </c>
      <c r="EM130" s="69">
        <v>-4.1509592417381178</v>
      </c>
      <c r="EN130" s="46">
        <v>242606</v>
      </c>
      <c r="EO130" s="46">
        <v>182466.90507048907</v>
      </c>
      <c r="EP130" s="46">
        <v>27953493.194243751</v>
      </c>
      <c r="EQ130" s="49">
        <v>75.211208737825558</v>
      </c>
      <c r="ER130" s="50">
        <v>153.19760689449407</v>
      </c>
      <c r="ES130" s="50">
        <v>115.22177190277138</v>
      </c>
      <c r="ET130" s="49">
        <v>2.9741212823483969</v>
      </c>
      <c r="EU130" s="49">
        <v>1.2507063702589605</v>
      </c>
      <c r="EV130" s="49">
        <v>-1.6736388624904543</v>
      </c>
      <c r="EW130" s="49">
        <v>-0.66940227230675831</v>
      </c>
      <c r="EX130" s="69">
        <v>-2.3318377582214924</v>
      </c>
      <c r="EY130" s="46">
        <v>952174</v>
      </c>
      <c r="EZ130" s="46">
        <v>748089.23497866222</v>
      </c>
      <c r="FA130" s="46">
        <v>122464550.116726</v>
      </c>
      <c r="FB130" s="49">
        <v>78.566442160641046</v>
      </c>
      <c r="FC130" s="50">
        <v>163.70313111138279</v>
      </c>
      <c r="FD130" s="50">
        <v>128.61572581978294</v>
      </c>
      <c r="FE130" s="49">
        <v>-0.13519140228829016</v>
      </c>
      <c r="FF130" s="49">
        <v>-0.68131334524907172</v>
      </c>
      <c r="FG130" s="49">
        <v>-0.54686125235641347</v>
      </c>
      <c r="FH130" s="49">
        <v>-1.258666975367644</v>
      </c>
      <c r="FI130" s="69">
        <v>-1.7986450657395654</v>
      </c>
      <c r="FK130" s="70">
        <v>34</v>
      </c>
      <c r="FL130" s="71">
        <v>27</v>
      </c>
      <c r="FM130" s="46">
        <v>2666</v>
      </c>
      <c r="FN130" s="71">
        <v>2490</v>
      </c>
    </row>
    <row r="131" spans="2:170" x14ac:dyDescent="0.2">
      <c r="B131" s="73" t="s">
        <v>64</v>
      </c>
      <c r="C131" s="46">
        <v>41819</v>
      </c>
      <c r="D131" s="46">
        <v>19770.733766233767</v>
      </c>
      <c r="E131" s="46">
        <v>2431116.4589521023</v>
      </c>
      <c r="F131" s="49">
        <v>47.276916631755341</v>
      </c>
      <c r="G131" s="50">
        <v>122.96541381302605</v>
      </c>
      <c r="H131" s="50">
        <v>58.134256174277297</v>
      </c>
      <c r="K131" s="69"/>
      <c r="L131" s="46">
        <v>42253</v>
      </c>
      <c r="M131" s="46">
        <v>17345.218112244896</v>
      </c>
      <c r="N131" s="46">
        <v>1914018.6285716819</v>
      </c>
      <c r="O131" s="49">
        <v>41.050855826201449</v>
      </c>
      <c r="P131" s="50">
        <v>110.34849006715436</v>
      </c>
      <c r="Q131" s="50">
        <v>45.298999563857762</v>
      </c>
      <c r="T131" s="69"/>
      <c r="U131" s="46">
        <v>40890</v>
      </c>
      <c r="V131" s="46">
        <v>17526.024234693876</v>
      </c>
      <c r="W131" s="46">
        <v>2345722.3230201565</v>
      </c>
      <c r="X131" s="49">
        <v>42.861394557823132</v>
      </c>
      <c r="Y131" s="50">
        <v>133.84223892471005</v>
      </c>
      <c r="Z131" s="50">
        <v>57.366650110544306</v>
      </c>
      <c r="AC131" s="69"/>
      <c r="AD131" s="46">
        <v>42253</v>
      </c>
      <c r="AE131" s="46">
        <v>24433.165816326531</v>
      </c>
      <c r="AF131" s="46">
        <v>3425056.0959785185</v>
      </c>
      <c r="AG131" s="49">
        <v>57.825872284397633</v>
      </c>
      <c r="AH131" s="50">
        <v>140.18061031165499</v>
      </c>
      <c r="AI131" s="50">
        <v>81.060660686306733</v>
      </c>
      <c r="AL131" s="69"/>
      <c r="AM131" s="46">
        <v>41280</v>
      </c>
      <c r="AN131" s="46">
        <v>22943.116687578418</v>
      </c>
      <c r="AO131" s="46">
        <v>3195897.521376356</v>
      </c>
      <c r="AP131" s="49">
        <v>55.579255541614387</v>
      </c>
      <c r="AQ131" s="50">
        <v>139.29657268868968</v>
      </c>
      <c r="AR131" s="50">
        <v>77.419998095357471</v>
      </c>
      <c r="AU131" s="69"/>
      <c r="AV131" s="46">
        <v>42966</v>
      </c>
      <c r="AW131" s="46">
        <v>25458.089219330854</v>
      </c>
      <c r="AX131" s="46">
        <v>3956037.2184017827</v>
      </c>
      <c r="AY131" s="49">
        <v>59.251708837990165</v>
      </c>
      <c r="AZ131" s="50">
        <v>155.39411400121426</v>
      </c>
      <c r="BA131" s="50">
        <v>92.07366797937398</v>
      </c>
      <c r="BB131" s="49">
        <v>-10.607959316886271</v>
      </c>
      <c r="BC131" s="49">
        <v>-3.8138296259027018</v>
      </c>
      <c r="BD131" s="69">
        <v>-14.017219447657858</v>
      </c>
      <c r="BM131" s="69"/>
      <c r="BV131" s="69"/>
      <c r="CE131" s="69"/>
      <c r="CN131" s="69"/>
      <c r="CW131" s="69"/>
      <c r="DF131" s="69"/>
      <c r="DG131" s="46">
        <v>124962</v>
      </c>
      <c r="DH131" s="46">
        <v>54641.976113172539</v>
      </c>
      <c r="DI131" s="46">
        <v>6690857.410543941</v>
      </c>
      <c r="DJ131" s="49">
        <v>43.726873860191532</v>
      </c>
      <c r="DK131" s="50">
        <v>122.44903801952681</v>
      </c>
      <c r="DL131" s="50">
        <v>53.543136397816461</v>
      </c>
      <c r="DQ131" s="69"/>
      <c r="DR131" s="46">
        <v>126499</v>
      </c>
      <c r="DS131" s="46">
        <v>72834.371723235803</v>
      </c>
      <c r="DT131" s="46">
        <v>10576990.835756658</v>
      </c>
      <c r="DU131" s="49">
        <v>57.577033591756305</v>
      </c>
      <c r="DV131" s="50">
        <v>145.21977173014261</v>
      </c>
      <c r="DW131" s="50">
        <v>83.613236750936039</v>
      </c>
      <c r="EB131" s="69"/>
      <c r="EM131" s="69"/>
      <c r="EX131" s="69"/>
      <c r="FI131" s="69"/>
      <c r="FK131" s="70">
        <v>36</v>
      </c>
      <c r="FL131" s="71">
        <v>16</v>
      </c>
      <c r="FM131" s="46">
        <v>1419</v>
      </c>
      <c r="FN131" s="71">
        <v>840</v>
      </c>
    </row>
    <row r="132" spans="2:170" x14ac:dyDescent="0.2">
      <c r="B132" s="81" t="s">
        <v>105</v>
      </c>
      <c r="C132" s="82">
        <v>460970</v>
      </c>
      <c r="D132" s="82">
        <v>321601.11672455532</v>
      </c>
      <c r="E132" s="82">
        <v>44275064.581030779</v>
      </c>
      <c r="F132" s="83">
        <v>69.766170623805309</v>
      </c>
      <c r="G132" s="84">
        <v>137.67074266396733</v>
      </c>
      <c r="H132" s="84">
        <v>96.047605226003384</v>
      </c>
      <c r="I132" s="83">
        <v>-1.0016928257116677</v>
      </c>
      <c r="J132" s="83">
        <v>0.34376467975629832</v>
      </c>
      <c r="K132" s="85">
        <v>-0.66137161208981887</v>
      </c>
      <c r="L132" s="82">
        <v>461466</v>
      </c>
      <c r="M132" s="82">
        <v>318166.73617826361</v>
      </c>
      <c r="N132" s="82">
        <v>44379665.174743704</v>
      </c>
      <c r="O132" s="83">
        <v>68.946950843239506</v>
      </c>
      <c r="P132" s="84">
        <v>139.48555938883098</v>
      </c>
      <c r="Q132" s="84">
        <v>96.171040065234948</v>
      </c>
      <c r="R132" s="83">
        <v>-0.25297386289354618</v>
      </c>
      <c r="S132" s="83">
        <v>3.3884799528490444</v>
      </c>
      <c r="T132" s="85">
        <v>3.1269341213254025</v>
      </c>
      <c r="U132" s="82">
        <v>451530</v>
      </c>
      <c r="V132" s="82">
        <v>326711.96580055461</v>
      </c>
      <c r="W132" s="82">
        <v>50167277.016969092</v>
      </c>
      <c r="X132" s="83">
        <v>72.356646468796001</v>
      </c>
      <c r="Y132" s="84">
        <v>153.5520038087443</v>
      </c>
      <c r="Z132" s="84">
        <v>111.10508054164528</v>
      </c>
      <c r="AA132" s="83">
        <v>-5.197693318097512</v>
      </c>
      <c r="AB132" s="83">
        <v>-0.59656774773672205</v>
      </c>
      <c r="AC132" s="85">
        <v>-5.7632533038721974</v>
      </c>
      <c r="AD132" s="82">
        <v>466271</v>
      </c>
      <c r="AE132" s="82">
        <v>357705.75346862705</v>
      </c>
      <c r="AF132" s="82">
        <v>55414643.816352427</v>
      </c>
      <c r="AG132" s="83">
        <v>76.716277329841887</v>
      </c>
      <c r="AH132" s="84">
        <v>154.91683675480112</v>
      </c>
      <c r="AI132" s="84">
        <v>118.84643011543164</v>
      </c>
      <c r="AJ132" s="83">
        <v>-3.8887757806248411</v>
      </c>
      <c r="AK132" s="83">
        <v>-0.60322743507835352</v>
      </c>
      <c r="AL132" s="85">
        <v>-4.4685450533057836</v>
      </c>
      <c r="AM132" s="82">
        <v>451950</v>
      </c>
      <c r="AN132" s="82">
        <v>362823.45589754183</v>
      </c>
      <c r="AO132" s="82">
        <v>59509444.623988979</v>
      </c>
      <c r="AP132" s="83">
        <v>80.279556565447905</v>
      </c>
      <c r="AQ132" s="84">
        <v>164.01763352585982</v>
      </c>
      <c r="AR132" s="84">
        <v>131.67262888370169</v>
      </c>
      <c r="AS132" s="83">
        <v>1.1262305437730606</v>
      </c>
      <c r="AT132" s="83">
        <v>4.9043431452820334</v>
      </c>
      <c r="AU132" s="85">
        <v>6.0858078995287004</v>
      </c>
      <c r="AV132" s="82">
        <v>467356</v>
      </c>
      <c r="AW132" s="82">
        <v>338245.02411873842</v>
      </c>
      <c r="AX132" s="82">
        <v>54495373.890577056</v>
      </c>
      <c r="AY132" s="83">
        <v>72.374169609192649</v>
      </c>
      <c r="AZ132" s="84">
        <v>161.11212288357819</v>
      </c>
      <c r="BA132" s="84">
        <v>116.60356107673176</v>
      </c>
      <c r="BB132" s="83">
        <v>-0.22752926205576268</v>
      </c>
      <c r="BC132" s="83">
        <v>-10.865517108708403</v>
      </c>
      <c r="BD132" s="85">
        <v>-11.068324139868178</v>
      </c>
      <c r="BE132" s="82">
        <v>468317</v>
      </c>
      <c r="BF132" s="82">
        <v>341995.45307872968</v>
      </c>
      <c r="BG132" s="82">
        <v>51625784.477134071</v>
      </c>
      <c r="BH132" s="83">
        <v>73.026486990378245</v>
      </c>
      <c r="BI132" s="84">
        <v>150.95459314556868</v>
      </c>
      <c r="BJ132" s="84">
        <v>110.23683632482714</v>
      </c>
      <c r="BK132" s="83">
        <v>0.22773743844868477</v>
      </c>
      <c r="BL132" s="83">
        <v>-1.6172652708818542</v>
      </c>
      <c r="BM132" s="85">
        <v>-1.3932109509339961</v>
      </c>
      <c r="BN132" s="82">
        <v>422996</v>
      </c>
      <c r="BO132" s="82">
        <v>321418.56736496201</v>
      </c>
      <c r="BP132" s="82">
        <v>50364630.357087336</v>
      </c>
      <c r="BQ132" s="83">
        <v>75.986195464014315</v>
      </c>
      <c r="BR132" s="84">
        <v>156.69483804244476</v>
      </c>
      <c r="BS132" s="84">
        <v>119.06644591695273</v>
      </c>
      <c r="BT132" s="83">
        <v>-3.6789303446200052</v>
      </c>
      <c r="BU132" s="83">
        <v>-0.17134496931979296</v>
      </c>
      <c r="BV132" s="85">
        <v>-3.8439716518695124</v>
      </c>
      <c r="BW132" s="82">
        <v>468317</v>
      </c>
      <c r="BX132" s="82">
        <v>369408.52214862348</v>
      </c>
      <c r="BY132" s="82">
        <v>62228785.073745631</v>
      </c>
      <c r="BZ132" s="83">
        <v>78.880015491349553</v>
      </c>
      <c r="CA132" s="84">
        <v>168.45519619254813</v>
      </c>
      <c r="CB132" s="84">
        <v>132.87748485266525</v>
      </c>
      <c r="CC132" s="83">
        <v>-0.62582477969390282</v>
      </c>
      <c r="CD132" s="83">
        <v>-3.1289291002657937</v>
      </c>
      <c r="CE132" s="85">
        <v>-3.7351722663111797</v>
      </c>
      <c r="CF132" s="82">
        <v>455490</v>
      </c>
      <c r="CG132" s="82">
        <v>350131.41989236185</v>
      </c>
      <c r="CH132" s="82">
        <v>52629543.593507364</v>
      </c>
      <c r="CI132" s="83">
        <v>76.869178223970195</v>
      </c>
      <c r="CJ132" s="84">
        <v>150.31368395811737</v>
      </c>
      <c r="CK132" s="84">
        <v>115.54489361678053</v>
      </c>
      <c r="CL132" s="83">
        <v>2.3343242462713181</v>
      </c>
      <c r="CM132" s="83">
        <v>-0.78058652345068158</v>
      </c>
      <c r="CN132" s="85">
        <v>1.5355163023406007</v>
      </c>
      <c r="CO132" s="82">
        <v>470673</v>
      </c>
      <c r="CP132" s="82">
        <v>330747.92336217553</v>
      </c>
      <c r="CQ132" s="82">
        <v>47555473.640345633</v>
      </c>
      <c r="CR132" s="83">
        <v>70.271276100854635</v>
      </c>
      <c r="CS132" s="84">
        <v>143.78162425609986</v>
      </c>
      <c r="CT132" s="84">
        <v>101.0371821632973</v>
      </c>
      <c r="CU132" s="83">
        <v>-3.8280296145484733</v>
      </c>
      <c r="CV132" s="83">
        <v>-1.1440324939227708</v>
      </c>
      <c r="CW132" s="85">
        <v>-4.928268205803823</v>
      </c>
      <c r="CX132" s="82">
        <v>455400</v>
      </c>
      <c r="CY132" s="82">
        <v>298607.23733003711</v>
      </c>
      <c r="CZ132" s="82">
        <v>39798182.970568113</v>
      </c>
      <c r="DA132" s="83">
        <v>65.570320010987501</v>
      </c>
      <c r="DB132" s="84">
        <v>133.279364982641</v>
      </c>
      <c r="DC132" s="84">
        <v>87.391706127729719</v>
      </c>
      <c r="DD132" s="83">
        <v>-0.57045477610969864</v>
      </c>
      <c r="DE132" s="83">
        <v>-0.93545648434315687</v>
      </c>
      <c r="DF132" s="85">
        <v>-1.500574904259492</v>
      </c>
      <c r="DG132" s="82">
        <v>1373966</v>
      </c>
      <c r="DH132" s="82">
        <v>966479.81870337354</v>
      </c>
      <c r="DI132" s="82">
        <v>138822006.77274358</v>
      </c>
      <c r="DJ132" s="83">
        <v>70.342338799022215</v>
      </c>
      <c r="DK132" s="84">
        <v>143.6367362114056</v>
      </c>
      <c r="DL132" s="84">
        <v>101.03743962568475</v>
      </c>
      <c r="DM132" s="83">
        <v>2.3556537253835637</v>
      </c>
      <c r="DN132" s="83">
        <v>9.0239008199517551E-2</v>
      </c>
      <c r="DO132" s="83">
        <v>-2.2132775618453575</v>
      </c>
      <c r="DP132" s="83">
        <v>0.82001588240432988</v>
      </c>
      <c r="DQ132" s="85">
        <v>-1.4114109069698508</v>
      </c>
      <c r="DR132" s="82">
        <v>1385577</v>
      </c>
      <c r="DS132" s="82">
        <v>1058774.2334849073</v>
      </c>
      <c r="DT132" s="82">
        <v>169419462.33091846</v>
      </c>
      <c r="DU132" s="83">
        <v>76.413958479745787</v>
      </c>
      <c r="DV132" s="84">
        <v>160.01471982679632</v>
      </c>
      <c r="DW132" s="84">
        <v>122.27358156992969</v>
      </c>
      <c r="DX132" s="83">
        <v>2.4058683320707304</v>
      </c>
      <c r="DY132" s="83">
        <v>1.3221954439377619</v>
      </c>
      <c r="DZ132" s="83">
        <v>-1.0582136607825545</v>
      </c>
      <c r="EA132" s="83">
        <v>-2.359164226259526</v>
      </c>
      <c r="EB132" s="85">
        <v>-3.3924128889195071</v>
      </c>
      <c r="EC132" s="82">
        <v>1359630</v>
      </c>
      <c r="ED132" s="82">
        <v>1032822.5425923152</v>
      </c>
      <c r="EE132" s="82">
        <v>164219199.90796703</v>
      </c>
      <c r="EF132" s="83">
        <v>75.963500554732917</v>
      </c>
      <c r="EG132" s="84">
        <v>159.00040242710804</v>
      </c>
      <c r="EH132" s="84">
        <v>120.78227157974378</v>
      </c>
      <c r="EI132" s="83">
        <v>2.8420883835480493</v>
      </c>
      <c r="EJ132" s="83">
        <v>1.4826088150589971</v>
      </c>
      <c r="EK132" s="83">
        <v>-1.3219097257330028</v>
      </c>
      <c r="EL132" s="83">
        <v>-1.749573219301426</v>
      </c>
      <c r="EM132" s="85">
        <v>-3.0483551664896633</v>
      </c>
      <c r="EN132" s="82">
        <v>1381563</v>
      </c>
      <c r="EO132" s="82">
        <v>979486.58058457449</v>
      </c>
      <c r="EP132" s="82">
        <v>139983200.2044211</v>
      </c>
      <c r="EQ132" s="83">
        <v>70.896989900900238</v>
      </c>
      <c r="ER132" s="84">
        <v>142.9148729336105</v>
      </c>
      <c r="ES132" s="84">
        <v>101.32234303062626</v>
      </c>
      <c r="ET132" s="83">
        <v>2.5858017032253464</v>
      </c>
      <c r="EU132" s="83">
        <v>1.8697460995556163</v>
      </c>
      <c r="EV132" s="83">
        <v>-0.69800653870331553</v>
      </c>
      <c r="EW132" s="83">
        <v>-0.90670797523731306</v>
      </c>
      <c r="EX132" s="85">
        <v>-1.5983856329865278</v>
      </c>
      <c r="EY132" s="82">
        <v>5500736</v>
      </c>
      <c r="EZ132" s="82">
        <v>4037563.1753651705</v>
      </c>
      <c r="FA132" s="82">
        <v>612443869.21605015</v>
      </c>
      <c r="FB132" s="83">
        <v>73.400417241714024</v>
      </c>
      <c r="FC132" s="84">
        <v>151.68651055488655</v>
      </c>
      <c r="FD132" s="84">
        <v>111.33853164668331</v>
      </c>
      <c r="FE132" s="83">
        <v>2.5459880521945166</v>
      </c>
      <c r="FF132" s="83">
        <v>1.1969125647612178</v>
      </c>
      <c r="FG132" s="83">
        <v>-1.3155809535392431</v>
      </c>
      <c r="FH132" s="83">
        <v>-1.1418269780117625</v>
      </c>
      <c r="FI132" s="85">
        <v>-2.4423862733059103</v>
      </c>
      <c r="FK132" s="86">
        <v>313</v>
      </c>
      <c r="FL132" s="87">
        <v>128</v>
      </c>
      <c r="FM132" s="82">
        <v>15180</v>
      </c>
      <c r="FN132" s="87">
        <v>9708</v>
      </c>
    </row>
    <row r="133" spans="2:170" x14ac:dyDescent="0.2">
      <c r="B133" s="68" t="s">
        <v>106</v>
      </c>
      <c r="K133" s="69"/>
      <c r="T133" s="69"/>
      <c r="AC133" s="69"/>
      <c r="AL133" s="69"/>
      <c r="AU133" s="69"/>
      <c r="BD133" s="69"/>
      <c r="BM133" s="69"/>
      <c r="BV133" s="69"/>
      <c r="CE133" s="69"/>
      <c r="CN133" s="69"/>
      <c r="CW133" s="69"/>
      <c r="DF133" s="69"/>
      <c r="DQ133" s="69"/>
      <c r="EB133" s="69"/>
      <c r="EM133" s="69"/>
      <c r="EX133" s="69"/>
      <c r="FI133" s="69"/>
      <c r="FK133" s="70"/>
      <c r="FL133" s="71"/>
      <c r="FN133" s="71"/>
    </row>
    <row r="134" spans="2:170" x14ac:dyDescent="0.2">
      <c r="B134" s="72" t="s">
        <v>86</v>
      </c>
      <c r="K134" s="69"/>
      <c r="T134" s="69"/>
      <c r="AC134" s="69"/>
      <c r="AL134" s="69"/>
      <c r="AU134" s="69"/>
      <c r="BD134" s="69"/>
      <c r="BM134" s="69"/>
      <c r="BV134" s="69"/>
      <c r="CE134" s="69"/>
      <c r="CN134" s="69"/>
      <c r="CW134" s="69"/>
      <c r="DF134" s="69"/>
      <c r="DQ134" s="69"/>
      <c r="EB134" s="69"/>
      <c r="EM134" s="69"/>
      <c r="EX134" s="69"/>
      <c r="FI134" s="69"/>
      <c r="FK134" s="70"/>
      <c r="FL134" s="71"/>
      <c r="FN134" s="71"/>
    </row>
    <row r="135" spans="2:170" x14ac:dyDescent="0.2">
      <c r="B135" s="73" t="s">
        <v>61</v>
      </c>
      <c r="C135" s="46">
        <v>12245</v>
      </c>
      <c r="D135" s="46">
        <v>9307.9838709677424</v>
      </c>
      <c r="E135" s="46">
        <v>2501940.5738951596</v>
      </c>
      <c r="F135" s="49">
        <v>76.014568158168572</v>
      </c>
      <c r="G135" s="50">
        <v>268.79511273100599</v>
      </c>
      <c r="H135" s="50">
        <v>204.3234441727366</v>
      </c>
      <c r="K135" s="69"/>
      <c r="L135" s="46">
        <v>12245</v>
      </c>
      <c r="M135" s="46">
        <v>9100.927419354839</v>
      </c>
      <c r="N135" s="46">
        <v>2577596.2457435466</v>
      </c>
      <c r="O135" s="49">
        <v>74.323621227887614</v>
      </c>
      <c r="P135" s="50">
        <v>283.22347019950979</v>
      </c>
      <c r="Q135" s="50">
        <v>210.50193921956281</v>
      </c>
      <c r="T135" s="69"/>
      <c r="U135" s="46">
        <v>11850</v>
      </c>
      <c r="V135" s="46">
        <v>9731.6532258064508</v>
      </c>
      <c r="W135" s="46">
        <v>2954280.4297096776</v>
      </c>
      <c r="X135" s="49">
        <v>82.123655913978496</v>
      </c>
      <c r="Y135" s="50">
        <v>303.57436307692308</v>
      </c>
      <c r="Z135" s="50">
        <v>249.30636537634408</v>
      </c>
      <c r="AC135" s="69"/>
      <c r="AD135" s="46">
        <v>12245</v>
      </c>
      <c r="AE135" s="46">
        <v>11029.737903225807</v>
      </c>
      <c r="AF135" s="46">
        <v>3627006.8846411277</v>
      </c>
      <c r="AG135" s="49">
        <v>90.075442247658685</v>
      </c>
      <c r="AH135" s="50">
        <v>328.83890047653415</v>
      </c>
      <c r="AI135" s="50">
        <v>296.20309388657637</v>
      </c>
      <c r="AL135" s="69"/>
      <c r="AM135" s="46">
        <v>11850</v>
      </c>
      <c r="AN135" s="46">
        <v>11109.375</v>
      </c>
      <c r="AO135" s="46">
        <v>3809907.0406318549</v>
      </c>
      <c r="AP135" s="49">
        <v>93.75</v>
      </c>
      <c r="AQ135" s="50">
        <v>342.94521884731182</v>
      </c>
      <c r="AR135" s="50">
        <v>321.51114266935485</v>
      </c>
      <c r="AU135" s="69"/>
      <c r="BD135" s="69"/>
      <c r="BE135" s="46">
        <v>12245</v>
      </c>
      <c r="BF135" s="46">
        <v>11553.75</v>
      </c>
      <c r="BG135" s="46">
        <v>4728111.0033064513</v>
      </c>
      <c r="BH135" s="49">
        <v>94.354838709677423</v>
      </c>
      <c r="BI135" s="50">
        <v>409.22739398952302</v>
      </c>
      <c r="BJ135" s="50">
        <v>386.12584755463058</v>
      </c>
      <c r="BM135" s="69"/>
      <c r="BN135" s="46">
        <v>11060</v>
      </c>
      <c r="BO135" s="46">
        <v>10634.737903225807</v>
      </c>
      <c r="BP135" s="46">
        <v>4164311.8187802401</v>
      </c>
      <c r="BQ135" s="49">
        <v>96.15495391705069</v>
      </c>
      <c r="BR135" s="50">
        <v>391.57634693724714</v>
      </c>
      <c r="BS135" s="50">
        <v>376.52005594758049</v>
      </c>
      <c r="BV135" s="69"/>
      <c r="BW135" s="46">
        <v>12245</v>
      </c>
      <c r="BX135" s="46">
        <v>11173.084677419354</v>
      </c>
      <c r="BY135" s="46">
        <v>4179597.9475120967</v>
      </c>
      <c r="BZ135" s="49">
        <v>91.246097814776277</v>
      </c>
      <c r="CA135" s="50">
        <v>374.07735358517465</v>
      </c>
      <c r="CB135" s="50">
        <v>341.33098795525495</v>
      </c>
      <c r="CE135" s="69"/>
      <c r="CF135" s="46">
        <v>12150</v>
      </c>
      <c r="CG135" s="46">
        <v>9993.1395348837214</v>
      </c>
      <c r="CH135" s="46">
        <v>3618101.3249720931</v>
      </c>
      <c r="CI135" s="49">
        <v>82.248062015503876</v>
      </c>
      <c r="CJ135" s="50">
        <v>362.05852148287778</v>
      </c>
      <c r="CK135" s="50">
        <v>297.78611728165373</v>
      </c>
      <c r="CN135" s="69"/>
      <c r="CO135" s="46">
        <v>12555</v>
      </c>
      <c r="CP135" s="46">
        <v>8435.9302325581393</v>
      </c>
      <c r="CQ135" s="46">
        <v>2618397.4089767425</v>
      </c>
      <c r="CR135" s="49">
        <v>67.191797949487366</v>
      </c>
      <c r="CS135" s="50">
        <v>310.38632809825066</v>
      </c>
      <c r="CT135" s="50">
        <v>208.55415443860952</v>
      </c>
      <c r="CW135" s="69"/>
      <c r="CX135" s="46">
        <v>12150</v>
      </c>
      <c r="CY135" s="46">
        <v>9252.209302325582</v>
      </c>
      <c r="CZ135" s="46">
        <v>2992419.4002697673</v>
      </c>
      <c r="DA135" s="49">
        <v>76.149870801033586</v>
      </c>
      <c r="DB135" s="50">
        <v>323.42755146250425</v>
      </c>
      <c r="DC135" s="50">
        <v>246.2896625736434</v>
      </c>
      <c r="DF135" s="69"/>
      <c r="DG135" s="46">
        <v>36340</v>
      </c>
      <c r="DH135" s="46">
        <v>28140.564516129034</v>
      </c>
      <c r="DI135" s="46">
        <v>8033817.2493483843</v>
      </c>
      <c r="DJ135" s="49">
        <v>77.43688639551192</v>
      </c>
      <c r="DK135" s="50">
        <v>285.48884457323965</v>
      </c>
      <c r="DL135" s="50">
        <v>221.07367224403919</v>
      </c>
      <c r="DQ135" s="69"/>
      <c r="DR135" s="46">
        <v>36340</v>
      </c>
      <c r="DS135" s="46">
        <v>32888.265077138851</v>
      </c>
      <c r="DT135" s="46">
        <v>11491982.1056282</v>
      </c>
      <c r="DU135" s="49">
        <v>90.501554972864199</v>
      </c>
      <c r="DV135" s="50">
        <v>349.42500246437316</v>
      </c>
      <c r="DW135" s="50">
        <v>316.23506069422672</v>
      </c>
      <c r="EB135" s="69"/>
      <c r="EC135" s="46">
        <v>35550</v>
      </c>
      <c r="ED135" s="46">
        <v>33361.572580645159</v>
      </c>
      <c r="EE135" s="46">
        <v>13072020.76959879</v>
      </c>
      <c r="EF135" s="49">
        <v>93.844086021505376</v>
      </c>
      <c r="EG135" s="50">
        <v>391.82867468251692</v>
      </c>
      <c r="EH135" s="50">
        <v>367.70803852598561</v>
      </c>
      <c r="EM135" s="69"/>
      <c r="EN135" s="46">
        <v>36855</v>
      </c>
      <c r="EO135" s="46">
        <v>27681.279069767443</v>
      </c>
      <c r="EP135" s="46">
        <v>9228918.1342186034</v>
      </c>
      <c r="EQ135" s="49">
        <v>75.108612317914648</v>
      </c>
      <c r="ER135" s="50">
        <v>333.39926637631839</v>
      </c>
      <c r="ES135" s="50">
        <v>250.41156245336055</v>
      </c>
      <c r="EX135" s="69"/>
      <c r="EY135" s="46">
        <v>145085</v>
      </c>
      <c r="EZ135" s="46">
        <v>122071.68124368049</v>
      </c>
      <c r="FA135" s="46">
        <v>41826738.258793972</v>
      </c>
      <c r="FB135" s="49">
        <v>84.138044073253951</v>
      </c>
      <c r="FC135" s="50">
        <v>342.64079787104021</v>
      </c>
      <c r="FD135" s="50">
        <v>288.29126552568476</v>
      </c>
      <c r="FI135" s="69"/>
      <c r="FK135" s="70">
        <v>11</v>
      </c>
      <c r="FL135" s="71">
        <v>4</v>
      </c>
      <c r="FM135" s="46">
        <v>405</v>
      </c>
      <c r="FN135" s="71">
        <v>258</v>
      </c>
    </row>
    <row r="136" spans="2:170" x14ac:dyDescent="0.2">
      <c r="B136" s="73" t="s">
        <v>62</v>
      </c>
      <c r="K136" s="69"/>
      <c r="T136" s="69"/>
      <c r="AC136" s="69"/>
      <c r="AL136" s="69"/>
      <c r="AU136" s="69"/>
      <c r="BD136" s="69"/>
      <c r="BM136" s="69"/>
      <c r="BV136" s="69"/>
      <c r="CE136" s="69"/>
      <c r="CN136" s="69"/>
      <c r="CW136" s="69"/>
      <c r="DF136" s="69"/>
      <c r="DQ136" s="69"/>
      <c r="EB136" s="69"/>
      <c r="EM136" s="69"/>
      <c r="EX136" s="69"/>
      <c r="FI136" s="69"/>
      <c r="FK136" s="70">
        <v>4</v>
      </c>
      <c r="FL136" s="71">
        <v>1</v>
      </c>
      <c r="FM136" s="46">
        <v>50</v>
      </c>
      <c r="FN136" s="71">
        <v>11</v>
      </c>
    </row>
    <row r="137" spans="2:170" x14ac:dyDescent="0.2">
      <c r="B137" s="73" t="s">
        <v>63</v>
      </c>
      <c r="K137" s="69"/>
      <c r="T137" s="69"/>
      <c r="AC137" s="69"/>
      <c r="AL137" s="69"/>
      <c r="AU137" s="69"/>
      <c r="BD137" s="69"/>
      <c r="BM137" s="69"/>
      <c r="BV137" s="69"/>
      <c r="CE137" s="69"/>
      <c r="CN137" s="69"/>
      <c r="CW137" s="69"/>
      <c r="DF137" s="69"/>
      <c r="DQ137" s="69"/>
      <c r="EB137" s="69"/>
      <c r="EM137" s="69"/>
      <c r="EX137" s="69"/>
      <c r="FI137" s="69"/>
      <c r="FK137" s="70">
        <v>5</v>
      </c>
      <c r="FL137" s="71">
        <v>4</v>
      </c>
      <c r="FM137" s="46">
        <v>338</v>
      </c>
      <c r="FN137" s="71">
        <v>304</v>
      </c>
    </row>
    <row r="138" spans="2:170" x14ac:dyDescent="0.2">
      <c r="B138" s="73" t="s">
        <v>64</v>
      </c>
      <c r="K138" s="69"/>
      <c r="T138" s="69"/>
      <c r="AC138" s="69"/>
      <c r="AL138" s="69"/>
      <c r="AU138" s="69"/>
      <c r="BD138" s="69"/>
      <c r="BM138" s="69"/>
      <c r="BV138" s="69"/>
      <c r="CE138" s="69"/>
      <c r="CN138" s="69"/>
      <c r="CW138" s="69"/>
      <c r="DF138" s="69"/>
      <c r="DQ138" s="69"/>
      <c r="EB138" s="69"/>
      <c r="EM138" s="69"/>
      <c r="EX138" s="69"/>
      <c r="FI138" s="69"/>
      <c r="FK138" s="70">
        <v>0</v>
      </c>
      <c r="FL138" s="71">
        <v>0</v>
      </c>
      <c r="FM138" s="46">
        <v>0</v>
      </c>
      <c r="FN138" s="71">
        <v>0</v>
      </c>
    </row>
    <row r="139" spans="2:170" x14ac:dyDescent="0.2">
      <c r="B139" s="74" t="s">
        <v>87</v>
      </c>
      <c r="C139" s="75">
        <v>24273</v>
      </c>
      <c r="D139" s="75">
        <v>16707.24511545293</v>
      </c>
      <c r="E139" s="75">
        <v>3872475.1513956646</v>
      </c>
      <c r="F139" s="76">
        <v>68.830573540365549</v>
      </c>
      <c r="G139" s="77">
        <v>231.78418252892692</v>
      </c>
      <c r="H139" s="77">
        <v>159.53838221050816</v>
      </c>
      <c r="I139" s="76">
        <v>6.1529803906343519</v>
      </c>
      <c r="J139" s="76">
        <v>3.4093131280816302</v>
      </c>
      <c r="K139" s="78">
        <v>9.7720678869421675</v>
      </c>
      <c r="L139" s="75">
        <v>24273</v>
      </c>
      <c r="M139" s="75">
        <v>15764.30728241563</v>
      </c>
      <c r="N139" s="75">
        <v>3704749.2250190396</v>
      </c>
      <c r="O139" s="76">
        <v>64.945854580874354</v>
      </c>
      <c r="P139" s="77">
        <v>235.00869138420811</v>
      </c>
      <c r="Q139" s="77">
        <v>152.62840295880358</v>
      </c>
      <c r="R139" s="76">
        <v>6.6321042306514117</v>
      </c>
      <c r="S139" s="76">
        <v>10.09724026370478</v>
      </c>
      <c r="T139" s="78">
        <v>17.399003993064394</v>
      </c>
      <c r="U139" s="75">
        <v>23490</v>
      </c>
      <c r="V139" s="75">
        <v>17440.177619893428</v>
      </c>
      <c r="W139" s="75">
        <v>4383155.7872843342</v>
      </c>
      <c r="X139" s="76">
        <v>74.245115452930733</v>
      </c>
      <c r="Y139" s="77">
        <v>251.32518044338119</v>
      </c>
      <c r="Z139" s="77">
        <v>186.59667038247483</v>
      </c>
      <c r="AA139" s="76">
        <v>1.2433392539964476</v>
      </c>
      <c r="AB139" s="76">
        <v>3.459041955025572</v>
      </c>
      <c r="AC139" s="78">
        <v>4.7453888354610587</v>
      </c>
      <c r="AD139" s="75">
        <v>24273</v>
      </c>
      <c r="AE139" s="75">
        <v>19060.417406749555</v>
      </c>
      <c r="AF139" s="75">
        <v>5243272.4588828404</v>
      </c>
      <c r="AG139" s="76">
        <v>78.525181917148913</v>
      </c>
      <c r="AH139" s="77">
        <v>275.08696934549425</v>
      </c>
      <c r="AI139" s="77">
        <v>216.01254310892105</v>
      </c>
      <c r="AJ139" s="76">
        <v>3.9863772660426533</v>
      </c>
      <c r="AK139" s="76">
        <v>3.5199422732331112</v>
      </c>
      <c r="AL139" s="78">
        <v>7.6466377178337535</v>
      </c>
      <c r="AM139" s="75">
        <v>23490</v>
      </c>
      <c r="AN139" s="75">
        <v>19675.134991119005</v>
      </c>
      <c r="AO139" s="75">
        <v>5615646.8204132505</v>
      </c>
      <c r="AP139" s="76">
        <v>83.759621077560681</v>
      </c>
      <c r="AQ139" s="77">
        <v>285.41846462288822</v>
      </c>
      <c r="AR139" s="77">
        <v>239.06542445352278</v>
      </c>
      <c r="AS139" s="76">
        <v>4.8294637066177186</v>
      </c>
      <c r="AT139" s="76">
        <v>2.8180874646697056</v>
      </c>
      <c r="AU139" s="78">
        <v>7.7836496826143913</v>
      </c>
      <c r="AV139" s="75">
        <v>24273</v>
      </c>
      <c r="AW139" s="75">
        <v>19833.605504587154</v>
      </c>
      <c r="AX139" s="75">
        <v>6369901.7195982384</v>
      </c>
      <c r="AY139" s="76">
        <v>81.710565255992904</v>
      </c>
      <c r="AZ139" s="77">
        <v>321.16710792321624</v>
      </c>
      <c r="BA139" s="77">
        <v>262.42745930038473</v>
      </c>
      <c r="BB139" s="76">
        <v>-0.72349528942280006</v>
      </c>
      <c r="BC139" s="76">
        <v>-0.7186742878359027</v>
      </c>
      <c r="BD139" s="78">
        <v>-1.436970002639917</v>
      </c>
      <c r="BE139" s="75">
        <v>24273</v>
      </c>
      <c r="BF139" s="75">
        <v>20804.435168738899</v>
      </c>
      <c r="BG139" s="75">
        <v>7146066.0667779762</v>
      </c>
      <c r="BH139" s="76">
        <v>85.710193090013178</v>
      </c>
      <c r="BI139" s="77">
        <v>343.48762698041321</v>
      </c>
      <c r="BJ139" s="77">
        <v>294.40390832521638</v>
      </c>
      <c r="BK139" s="76">
        <v>-3.8970380905141098</v>
      </c>
      <c r="BL139" s="76">
        <v>1.6553971685347275</v>
      </c>
      <c r="BM139" s="78">
        <v>-2.3061523801864725</v>
      </c>
      <c r="BN139" s="75">
        <v>21924</v>
      </c>
      <c r="BO139" s="75">
        <v>19768.316163410302</v>
      </c>
      <c r="BP139" s="75">
        <v>6328722.5859884536</v>
      </c>
      <c r="BQ139" s="76">
        <v>90.167470185232176</v>
      </c>
      <c r="BR139" s="77">
        <v>320.1447474672857</v>
      </c>
      <c r="BS139" s="77">
        <v>288.66641972215166</v>
      </c>
      <c r="BT139" s="76">
        <v>0.1897171437069459</v>
      </c>
      <c r="BU139" s="76">
        <v>5.2305398457259988</v>
      </c>
      <c r="BV139" s="78">
        <v>5.4301802202287099</v>
      </c>
      <c r="BW139" s="75">
        <v>24273</v>
      </c>
      <c r="BX139" s="75">
        <v>20509.59325044405</v>
      </c>
      <c r="BY139" s="75">
        <v>6182633.3054822013</v>
      </c>
      <c r="BZ139" s="76">
        <v>84.495502205924481</v>
      </c>
      <c r="CA139" s="77">
        <v>301.45080060758113</v>
      </c>
      <c r="CB139" s="77">
        <v>254.71236787715574</v>
      </c>
      <c r="CC139" s="76">
        <v>-3.7291363848899102</v>
      </c>
      <c r="CD139" s="76">
        <v>1.3072224269220916</v>
      </c>
      <c r="CE139" s="78">
        <v>-2.4706620651216111</v>
      </c>
      <c r="CF139" s="75">
        <v>23790</v>
      </c>
      <c r="CG139" s="75">
        <v>19534.37172774869</v>
      </c>
      <c r="CH139" s="75">
        <v>5683394.9770408375</v>
      </c>
      <c r="CI139" s="76">
        <v>82.111692844677137</v>
      </c>
      <c r="CJ139" s="77">
        <v>290.94332063761954</v>
      </c>
      <c r="CK139" s="77">
        <v>238.89848579406632</v>
      </c>
      <c r="CL139" s="76">
        <v>-4.3720091326537016</v>
      </c>
      <c r="CM139" s="76">
        <v>0.28292050025926441</v>
      </c>
      <c r="CN139" s="78">
        <v>-4.1014579425039219</v>
      </c>
      <c r="CO139" s="75">
        <v>24583</v>
      </c>
      <c r="CP139" s="75">
        <v>17212.113438045377</v>
      </c>
      <c r="CQ139" s="75">
        <v>4099120.7667486868</v>
      </c>
      <c r="CR139" s="76">
        <v>70.016326071046564</v>
      </c>
      <c r="CS139" s="77">
        <v>238.15325070354564</v>
      </c>
      <c r="CT139" s="77">
        <v>166.7461565613915</v>
      </c>
      <c r="CU139" s="76">
        <v>-1.0421315300503167</v>
      </c>
      <c r="CV139" s="76">
        <v>-2.7158599549784235</v>
      </c>
      <c r="CW139" s="78">
        <v>-3.7296886521258994</v>
      </c>
      <c r="CX139" s="75">
        <v>23790</v>
      </c>
      <c r="CY139" s="75">
        <v>16719.429319371728</v>
      </c>
      <c r="CZ139" s="75">
        <v>4195520.0094658984</v>
      </c>
      <c r="DA139" s="76">
        <v>70.279232111692849</v>
      </c>
      <c r="DB139" s="77">
        <v>250.93679510967635</v>
      </c>
      <c r="DC139" s="77">
        <v>176.35645268877255</v>
      </c>
      <c r="DD139" s="76">
        <v>12.697670167337977</v>
      </c>
      <c r="DE139" s="76">
        <v>5.8517286815876037</v>
      </c>
      <c r="DF139" s="78">
        <v>19.29243205600109</v>
      </c>
      <c r="DG139" s="75">
        <v>72036</v>
      </c>
      <c r="DH139" s="75">
        <v>49911.730017761991</v>
      </c>
      <c r="DI139" s="75">
        <v>11960380.163699038</v>
      </c>
      <c r="DJ139" s="76">
        <v>69.287203645069113</v>
      </c>
      <c r="DK139" s="77">
        <v>239.63064713330357</v>
      </c>
      <c r="DL139" s="77">
        <v>166.03337447524902</v>
      </c>
      <c r="DM139" s="76">
        <v>16</v>
      </c>
      <c r="DN139" s="76">
        <v>21.254920372313265</v>
      </c>
      <c r="DO139" s="76">
        <v>4.5301037692355735</v>
      </c>
      <c r="DP139" s="76">
        <v>5.2818322109024241</v>
      </c>
      <c r="DQ139" s="78">
        <v>10.051208460208787</v>
      </c>
      <c r="DR139" s="75">
        <v>72036</v>
      </c>
      <c r="DS139" s="75">
        <v>58569.157902455714</v>
      </c>
      <c r="DT139" s="75">
        <v>17228820.99889433</v>
      </c>
      <c r="DU139" s="76">
        <v>81.305399942328449</v>
      </c>
      <c r="DV139" s="77">
        <v>294.16200635133174</v>
      </c>
      <c r="DW139" s="77">
        <v>239.16959574232786</v>
      </c>
      <c r="DX139" s="76">
        <v>16</v>
      </c>
      <c r="DY139" s="76">
        <v>19.033453685964286</v>
      </c>
      <c r="DZ139" s="76">
        <v>2.6150462810036958</v>
      </c>
      <c r="EA139" s="76">
        <v>1.4873487211878269</v>
      </c>
      <c r="EB139" s="78">
        <v>4.1412898596105006</v>
      </c>
      <c r="EC139" s="75">
        <v>70470</v>
      </c>
      <c r="ED139" s="75">
        <v>61082.34458259325</v>
      </c>
      <c r="EE139" s="75">
        <v>19657421.95824863</v>
      </c>
      <c r="EF139" s="76">
        <v>86.678507992895206</v>
      </c>
      <c r="EG139" s="77">
        <v>321.81839273816024</v>
      </c>
      <c r="EH139" s="77">
        <v>278.94738127215311</v>
      </c>
      <c r="EI139" s="76">
        <v>16</v>
      </c>
      <c r="EJ139" s="76">
        <v>13.037852574269932</v>
      </c>
      <c r="EK139" s="76">
        <v>-2.5535753670086789</v>
      </c>
      <c r="EL139" s="76">
        <v>2.6238840109962731</v>
      </c>
      <c r="EM139" s="78">
        <v>3.3057882239144578E-3</v>
      </c>
      <c r="EN139" s="75">
        <v>72163</v>
      </c>
      <c r="EO139" s="75">
        <v>53465.914485165791</v>
      </c>
      <c r="EP139" s="75">
        <v>13978035.753255423</v>
      </c>
      <c r="EQ139" s="76">
        <v>74.090481943885081</v>
      </c>
      <c r="ER139" s="77">
        <v>261.43826188802313</v>
      </c>
      <c r="ES139" s="77">
        <v>193.70086821855276</v>
      </c>
      <c r="ET139" s="76">
        <v>11.595144204747545</v>
      </c>
      <c r="EU139" s="76">
        <v>14.141982277038782</v>
      </c>
      <c r="EV139" s="76">
        <v>2.2822122686794173</v>
      </c>
      <c r="EW139" s="76">
        <v>0.86144226574254834</v>
      </c>
      <c r="EX139" s="78">
        <v>3.163314475498332</v>
      </c>
      <c r="EY139" s="75">
        <v>286705</v>
      </c>
      <c r="EZ139" s="75">
        <v>223029.14698797674</v>
      </c>
      <c r="FA139" s="75">
        <v>62824658.874097422</v>
      </c>
      <c r="FB139" s="76">
        <v>77.790463015286363</v>
      </c>
      <c r="FC139" s="77">
        <v>281.68810992889746</v>
      </c>
      <c r="FD139" s="77">
        <v>219.12648497269814</v>
      </c>
      <c r="FE139" s="76">
        <v>14.858882679326163</v>
      </c>
      <c r="FF139" s="76">
        <v>16.619445668223555</v>
      </c>
      <c r="FG139" s="76">
        <v>1.5328052544379167</v>
      </c>
      <c r="FH139" s="76">
        <v>2.1883335077512864</v>
      </c>
      <c r="FI139" s="78">
        <v>3.7546816531806404</v>
      </c>
      <c r="FK139" s="79">
        <v>20</v>
      </c>
      <c r="FL139" s="80">
        <v>9</v>
      </c>
      <c r="FM139" s="75">
        <v>793</v>
      </c>
      <c r="FN139" s="80">
        <v>573</v>
      </c>
    </row>
    <row r="140" spans="2:170" x14ac:dyDescent="0.2">
      <c r="B140" s="72" t="s">
        <v>88</v>
      </c>
      <c r="K140" s="69"/>
      <c r="T140" s="69"/>
      <c r="AC140" s="69"/>
      <c r="AL140" s="69"/>
      <c r="AU140" s="69"/>
      <c r="BD140" s="69"/>
      <c r="BM140" s="69"/>
      <c r="BV140" s="69"/>
      <c r="CE140" s="69"/>
      <c r="CN140" s="69"/>
      <c r="CW140" s="69"/>
      <c r="DF140" s="69"/>
      <c r="DQ140" s="69"/>
      <c r="EB140" s="69"/>
      <c r="EM140" s="69"/>
      <c r="EX140" s="69"/>
      <c r="FI140" s="69"/>
      <c r="FK140" s="70"/>
      <c r="FL140" s="71"/>
      <c r="FN140" s="71"/>
    </row>
    <row r="141" spans="2:170" x14ac:dyDescent="0.2">
      <c r="B141" s="73" t="s">
        <v>61</v>
      </c>
      <c r="C141" s="46">
        <v>75950</v>
      </c>
      <c r="D141" s="46">
        <v>46091.043145821954</v>
      </c>
      <c r="E141" s="46">
        <v>6572454.1997160017</v>
      </c>
      <c r="F141" s="49">
        <v>60.686034425045364</v>
      </c>
      <c r="G141" s="50">
        <v>142.59721089241131</v>
      </c>
      <c r="H141" s="50">
        <v>86.536592491323262</v>
      </c>
      <c r="I141" s="49">
        <v>-2.2090228341591924</v>
      </c>
      <c r="J141" s="49">
        <v>-0.93536613270579494</v>
      </c>
      <c r="K141" s="69">
        <v>-3.1237265154105245</v>
      </c>
      <c r="L141" s="46">
        <v>75950</v>
      </c>
      <c r="M141" s="46">
        <v>43706.608410704532</v>
      </c>
      <c r="N141" s="46">
        <v>6450800.4450234873</v>
      </c>
      <c r="O141" s="49">
        <v>57.546554852803865</v>
      </c>
      <c r="P141" s="50">
        <v>147.59325144624057</v>
      </c>
      <c r="Q141" s="50">
        <v>84.934831402547559</v>
      </c>
      <c r="R141" s="49">
        <v>-3.3956115208016295</v>
      </c>
      <c r="S141" s="49">
        <v>3.2485190363317482</v>
      </c>
      <c r="T141" s="69">
        <v>-0.25739957112299611</v>
      </c>
      <c r="U141" s="46">
        <v>73500</v>
      </c>
      <c r="V141" s="46">
        <v>51726.979792463135</v>
      </c>
      <c r="W141" s="46">
        <v>8156648.3081977079</v>
      </c>
      <c r="X141" s="49">
        <v>70.376843255051881</v>
      </c>
      <c r="Y141" s="50">
        <v>157.68653690827256</v>
      </c>
      <c r="Z141" s="50">
        <v>110.97480691425453</v>
      </c>
      <c r="AA141" s="49">
        <v>-0.64254137966485037</v>
      </c>
      <c r="AB141" s="49">
        <v>-1.9324988677156383</v>
      </c>
      <c r="AC141" s="69">
        <v>-2.562623142493861</v>
      </c>
      <c r="AD141" s="46">
        <v>75950</v>
      </c>
      <c r="AE141" s="46">
        <v>59123.560486001057</v>
      </c>
      <c r="AF141" s="46">
        <v>9901442.8075076584</v>
      </c>
      <c r="AG141" s="49">
        <v>77.84537259512976</v>
      </c>
      <c r="AH141" s="50">
        <v>167.47034052274415</v>
      </c>
      <c r="AI141" s="50">
        <v>130.36791056626279</v>
      </c>
      <c r="AJ141" s="49">
        <v>-0.79298606003366512</v>
      </c>
      <c r="AK141" s="49">
        <v>0.62140267505510649</v>
      </c>
      <c r="AL141" s="69">
        <v>-0.1765110215684218</v>
      </c>
      <c r="AM141" s="46">
        <v>73500</v>
      </c>
      <c r="AN141" s="46">
        <v>60432.039091389328</v>
      </c>
      <c r="AO141" s="46">
        <v>10271005.133459589</v>
      </c>
      <c r="AP141" s="49">
        <v>82.220461348829019</v>
      </c>
      <c r="AQ141" s="50">
        <v>169.95959904525307</v>
      </c>
      <c r="AR141" s="50">
        <v>139.74156644162707</v>
      </c>
      <c r="AS141" s="49">
        <v>-0.51172037423609951</v>
      </c>
      <c r="AT141" s="49">
        <v>1.3885569408319807</v>
      </c>
      <c r="AU141" s="69">
        <v>0.86973103782177452</v>
      </c>
      <c r="AV141" s="46">
        <v>75950</v>
      </c>
      <c r="AW141" s="46">
        <v>60453.947368421053</v>
      </c>
      <c r="AX141" s="46">
        <v>11180219.317947373</v>
      </c>
      <c r="AY141" s="49">
        <v>79.597034059803889</v>
      </c>
      <c r="AZ141" s="50">
        <v>184.9377882607466</v>
      </c>
      <c r="BA141" s="50">
        <v>147.20499431135448</v>
      </c>
      <c r="BB141" s="49">
        <v>-0.52386167888219504</v>
      </c>
      <c r="BC141" s="49">
        <v>0.76669726043995812</v>
      </c>
      <c r="BD141" s="69">
        <v>0.23881914841727844</v>
      </c>
      <c r="BE141" s="46">
        <v>75950</v>
      </c>
      <c r="BF141" s="46">
        <v>64386.84210526316</v>
      </c>
      <c r="BG141" s="46">
        <v>11982465.802631579</v>
      </c>
      <c r="BH141" s="49">
        <v>84.775302311077226</v>
      </c>
      <c r="BI141" s="50">
        <v>186.10115686434793</v>
      </c>
      <c r="BJ141" s="50">
        <v>157.767818336163</v>
      </c>
      <c r="BK141" s="49">
        <v>2.9746065462109547E-2</v>
      </c>
      <c r="BL141" s="49">
        <v>0.1779309837300985</v>
      </c>
      <c r="BM141" s="69">
        <v>0.20772997665910578</v>
      </c>
      <c r="BN141" s="46">
        <v>68908</v>
      </c>
      <c r="BO141" s="46">
        <v>61261.982277121373</v>
      </c>
      <c r="BP141" s="46">
        <v>11355797.376638563</v>
      </c>
      <c r="BQ141" s="49">
        <v>88.904020254718432</v>
      </c>
      <c r="BR141" s="50">
        <v>185.36451081961559</v>
      </c>
      <c r="BS141" s="50">
        <v>164.79650224413078</v>
      </c>
      <c r="BT141" s="49">
        <v>0.15230301953206776</v>
      </c>
      <c r="BU141" s="49">
        <v>3.4811326064137287</v>
      </c>
      <c r="BV141" s="69">
        <v>3.6387374960192798</v>
      </c>
      <c r="BW141" s="46">
        <v>76291</v>
      </c>
      <c r="BX141" s="46">
        <v>65038.070891514501</v>
      </c>
      <c r="BY141" s="46">
        <v>11621381.176075531</v>
      </c>
      <c r="BZ141" s="49">
        <v>85.249991337791485</v>
      </c>
      <c r="CA141" s="50">
        <v>178.68582226954967</v>
      </c>
      <c r="CB141" s="50">
        <v>152.32964800665258</v>
      </c>
      <c r="CC141" s="49">
        <v>-2.7379894955117876E-2</v>
      </c>
      <c r="CD141" s="49">
        <v>2.9273166315641479</v>
      </c>
      <c r="CE141" s="69">
        <v>2.8991352403903039</v>
      </c>
      <c r="CF141" s="46">
        <v>73830</v>
      </c>
      <c r="CG141" s="46">
        <v>59801.506981740065</v>
      </c>
      <c r="CH141" s="46">
        <v>9752426.8224188462</v>
      </c>
      <c r="CI141" s="49">
        <v>80.998925886143937</v>
      </c>
      <c r="CJ141" s="50">
        <v>163.07995090151616</v>
      </c>
      <c r="CK141" s="50">
        <v>132.09300856587899</v>
      </c>
      <c r="CL141" s="49">
        <v>2.5012324953552687</v>
      </c>
      <c r="CM141" s="49">
        <v>-0.34485132879798081</v>
      </c>
      <c r="CN141" s="69">
        <v>2.1477556330607284</v>
      </c>
      <c r="CO141" s="46">
        <v>76291</v>
      </c>
      <c r="CP141" s="46">
        <v>52078.830827067672</v>
      </c>
      <c r="CQ141" s="46">
        <v>7794379.862356199</v>
      </c>
      <c r="CR141" s="49">
        <v>68.26340043657531</v>
      </c>
      <c r="CS141" s="50">
        <v>149.66503161789714</v>
      </c>
      <c r="CT141" s="50">
        <v>102.16643984685217</v>
      </c>
      <c r="CU141" s="49">
        <v>2.921849607683245</v>
      </c>
      <c r="CV141" s="49">
        <v>-5.9048056394990622</v>
      </c>
      <c r="CW141" s="69">
        <v>-3.1554855722279789</v>
      </c>
      <c r="CX141" s="46">
        <v>75060</v>
      </c>
      <c r="CY141" s="46">
        <v>47461.408163265303</v>
      </c>
      <c r="CZ141" s="46">
        <v>7389140.5489309561</v>
      </c>
      <c r="DA141" s="49">
        <v>63.2312925170068</v>
      </c>
      <c r="DB141" s="50">
        <v>155.68734335720958</v>
      </c>
      <c r="DC141" s="50">
        <v>98.443119490153961</v>
      </c>
      <c r="DD141" s="49">
        <v>8.3103061606331448</v>
      </c>
      <c r="DE141" s="49">
        <v>0.36219534300347167</v>
      </c>
      <c r="DF141" s="69">
        <v>8.70260104553976</v>
      </c>
      <c r="DG141" s="46">
        <v>225400</v>
      </c>
      <c r="DH141" s="46">
        <v>141524.63134898961</v>
      </c>
      <c r="DI141" s="46">
        <v>21179902.952937197</v>
      </c>
      <c r="DJ141" s="49">
        <v>62.788212665922636</v>
      </c>
      <c r="DK141" s="50">
        <v>149.65524199606691</v>
      </c>
      <c r="DL141" s="50">
        <v>93.965851610191649</v>
      </c>
      <c r="DM141" s="49">
        <v>0</v>
      </c>
      <c r="DN141" s="49">
        <v>-2.016075329065341</v>
      </c>
      <c r="DO141" s="49">
        <v>-2.016075329065341</v>
      </c>
      <c r="DP141" s="49">
        <v>-3.3786063772556475E-2</v>
      </c>
      <c r="DQ141" s="69">
        <v>-2.0491802403415167</v>
      </c>
      <c r="DR141" s="46">
        <v>225400</v>
      </c>
      <c r="DS141" s="46">
        <v>180009.54694581142</v>
      </c>
      <c r="DT141" s="46">
        <v>31352667.25891462</v>
      </c>
      <c r="DU141" s="49">
        <v>79.862265725737103</v>
      </c>
      <c r="DV141" s="50">
        <v>174.17224692173002</v>
      </c>
      <c r="DW141" s="50">
        <v>139.09790265711899</v>
      </c>
      <c r="DX141" s="49">
        <v>0</v>
      </c>
      <c r="DY141" s="49">
        <v>-0.60834716606305672</v>
      </c>
      <c r="DZ141" s="49">
        <v>-0.60834716606305672</v>
      </c>
      <c r="EA141" s="49">
        <v>0.92653789384337959</v>
      </c>
      <c r="EB141" s="69">
        <v>0.31255416076062631</v>
      </c>
      <c r="EC141" s="46">
        <v>221149</v>
      </c>
      <c r="ED141" s="46">
        <v>190686.89527389902</v>
      </c>
      <c r="EE141" s="46">
        <v>34959644.355345674</v>
      </c>
      <c r="EF141" s="49">
        <v>86.22552906587822</v>
      </c>
      <c r="EG141" s="50">
        <v>183.3353272920528</v>
      </c>
      <c r="EH141" s="50">
        <v>158.08185592223197</v>
      </c>
      <c r="EI141" s="49">
        <v>0.29433106575963719</v>
      </c>
      <c r="EJ141" s="49">
        <v>0.34662571914260049</v>
      </c>
      <c r="EK141" s="49">
        <v>5.2141185675464989E-2</v>
      </c>
      <c r="EL141" s="49">
        <v>2.1391933506181187</v>
      </c>
      <c r="EM141" s="69">
        <v>2.1924499370704869</v>
      </c>
      <c r="EN141" s="46">
        <v>225181</v>
      </c>
      <c r="EO141" s="46">
        <v>159341.74597207303</v>
      </c>
      <c r="EP141" s="46">
        <v>24935947.233706001</v>
      </c>
      <c r="EQ141" s="49">
        <v>70.761629965260411</v>
      </c>
      <c r="ER141" s="50">
        <v>156.49349818268206</v>
      </c>
      <c r="ES141" s="50">
        <v>110.73735010372101</v>
      </c>
      <c r="ET141" s="49">
        <v>1.0006727965911639</v>
      </c>
      <c r="EU141" s="49">
        <v>5.2700324175436872</v>
      </c>
      <c r="EV141" s="49">
        <v>4.2270605756763002</v>
      </c>
      <c r="EW141" s="49">
        <v>-2.009501003330131</v>
      </c>
      <c r="EX141" s="69">
        <v>2.132616747666582</v>
      </c>
      <c r="EY141" s="46">
        <v>897130</v>
      </c>
      <c r="EZ141" s="46">
        <v>671562.81954077317</v>
      </c>
      <c r="FA141" s="46">
        <v>112428161.8009035</v>
      </c>
      <c r="FB141" s="49">
        <v>74.856801081311872</v>
      </c>
      <c r="FC141" s="50">
        <v>167.41272525745828</v>
      </c>
      <c r="FD141" s="50">
        <v>125.3198107307787</v>
      </c>
      <c r="FE141" s="49">
        <v>0.32205759015935143</v>
      </c>
      <c r="FF141" s="49">
        <v>0.69300343512384399</v>
      </c>
      <c r="FG141" s="49">
        <v>0.36975502085483436</v>
      </c>
      <c r="FH141" s="49">
        <v>0.4442481987751285</v>
      </c>
      <c r="FI141" s="69">
        <v>0.81564584964999109</v>
      </c>
      <c r="FK141" s="70">
        <v>30</v>
      </c>
      <c r="FL141" s="71">
        <v>16</v>
      </c>
      <c r="FM141" s="46">
        <v>2502</v>
      </c>
      <c r="FN141" s="71">
        <v>1862</v>
      </c>
    </row>
    <row r="142" spans="2:170" x14ac:dyDescent="0.2">
      <c r="B142" s="73" t="s">
        <v>62</v>
      </c>
      <c r="C142" s="46">
        <v>17112</v>
      </c>
      <c r="D142" s="46">
        <v>10224.96644295302</v>
      </c>
      <c r="E142" s="46">
        <v>1783813.0763597316</v>
      </c>
      <c r="F142" s="49">
        <v>59.753193331890017</v>
      </c>
      <c r="G142" s="50">
        <v>174.45661913043477</v>
      </c>
      <c r="H142" s="50">
        <v>104.24340090928773</v>
      </c>
      <c r="I142" s="49">
        <v>2.4429530201342282</v>
      </c>
      <c r="J142" s="49">
        <v>-4.1555932291382369</v>
      </c>
      <c r="K142" s="69">
        <v>-1.8141593992997349</v>
      </c>
      <c r="L142" s="46">
        <v>17081</v>
      </c>
      <c r="M142" s="46">
        <v>7727.6049382716046</v>
      </c>
      <c r="N142" s="46">
        <v>1247752.9057619651</v>
      </c>
      <c r="O142" s="49">
        <v>45.240939864595781</v>
      </c>
      <c r="P142" s="50">
        <v>161.46696366197051</v>
      </c>
      <c r="Q142" s="50">
        <v>73.049171931500794</v>
      </c>
      <c r="R142" s="49">
        <v>-14.781423389549856</v>
      </c>
      <c r="S142" s="49">
        <v>-1.2558393724364911</v>
      </c>
      <c r="T142" s="69">
        <v>-15.851631827253843</v>
      </c>
      <c r="U142" s="46">
        <v>16530</v>
      </c>
      <c r="V142" s="46">
        <v>9237.7530864197524</v>
      </c>
      <c r="W142" s="46">
        <v>1702277.0254696263</v>
      </c>
      <c r="X142" s="49">
        <v>55.884773662551439</v>
      </c>
      <c r="Y142" s="50">
        <v>184.27392565537519</v>
      </c>
      <c r="Z142" s="50">
        <v>102.98106627160473</v>
      </c>
      <c r="AA142" s="49">
        <v>-11.562210865309396</v>
      </c>
      <c r="AB142" s="49">
        <v>-8.8011384086066133</v>
      </c>
      <c r="AC142" s="69">
        <v>-19.345743092565176</v>
      </c>
      <c r="AD142" s="46">
        <v>17081</v>
      </c>
      <c r="AE142" s="46">
        <v>10318.299145299145</v>
      </c>
      <c r="AF142" s="46">
        <v>1772553.2876350356</v>
      </c>
      <c r="AG142" s="49">
        <v>60.408050730631373</v>
      </c>
      <c r="AH142" s="50">
        <v>171.78735203103537</v>
      </c>
      <c r="AI142" s="50">
        <v>103.77339076371615</v>
      </c>
      <c r="AJ142" s="49">
        <v>-9.0160274186896476</v>
      </c>
      <c r="AK142" s="49">
        <v>-11.401850470319042</v>
      </c>
      <c r="AL142" s="69">
        <v>-19.389883924366732</v>
      </c>
      <c r="AM142" s="46">
        <v>16530</v>
      </c>
      <c r="AN142" s="46">
        <v>10798.658119658119</v>
      </c>
      <c r="AO142" s="46">
        <v>1815239.7925759805</v>
      </c>
      <c r="AP142" s="49">
        <v>65.327635327635321</v>
      </c>
      <c r="AQ142" s="50">
        <v>168.09864452245944</v>
      </c>
      <c r="AR142" s="50">
        <v>109.81486948433034</v>
      </c>
      <c r="AS142" s="49">
        <v>-10.274367282833888</v>
      </c>
      <c r="AT142" s="49">
        <v>-11.808035512344713</v>
      </c>
      <c r="AU142" s="69">
        <v>-20.869201857752849</v>
      </c>
      <c r="AV142" s="46">
        <v>17081</v>
      </c>
      <c r="AW142" s="46">
        <v>9918</v>
      </c>
      <c r="AX142" s="46">
        <v>2040761.8564107693</v>
      </c>
      <c r="AY142" s="49">
        <v>58.064516129032256</v>
      </c>
      <c r="AZ142" s="50">
        <v>205.7634458974359</v>
      </c>
      <c r="BA142" s="50">
        <v>119.47554923076923</v>
      </c>
      <c r="BB142" s="49">
        <v>-15.606936416184972</v>
      </c>
      <c r="BC142" s="49">
        <v>-10.782850350136075</v>
      </c>
      <c r="BD142" s="69">
        <v>-24.706914168322932</v>
      </c>
      <c r="BE142" s="46">
        <v>17081</v>
      </c>
      <c r="BF142" s="46">
        <v>12491.688034188035</v>
      </c>
      <c r="BG142" s="46">
        <v>2481070.6043076925</v>
      </c>
      <c r="BH142" s="49">
        <v>73.132065067548936</v>
      </c>
      <c r="BI142" s="50">
        <v>198.61772064090479</v>
      </c>
      <c r="BJ142" s="50">
        <v>145.25324069478907</v>
      </c>
      <c r="BK142" s="49">
        <v>0.14999288826822865</v>
      </c>
      <c r="BL142" s="49">
        <v>-11.555821664737676</v>
      </c>
      <c r="BM142" s="69">
        <v>-11.423161687147514</v>
      </c>
      <c r="BN142" s="46">
        <v>15428</v>
      </c>
      <c r="BO142" s="46">
        <v>11724.055555555555</v>
      </c>
      <c r="BP142" s="46">
        <v>2155684.0273803445</v>
      </c>
      <c r="BQ142" s="49">
        <v>75.992063492063494</v>
      </c>
      <c r="BR142" s="50">
        <v>183.86845892749568</v>
      </c>
      <c r="BS142" s="50">
        <v>139.72543605006121</v>
      </c>
      <c r="BT142" s="49">
        <v>-4.3548166392993979</v>
      </c>
      <c r="BU142" s="49">
        <v>-5.8914616498742163</v>
      </c>
      <c r="BV142" s="69">
        <v>-9.9897159369469488</v>
      </c>
      <c r="BW142" s="46">
        <v>17081</v>
      </c>
      <c r="BX142" s="46">
        <v>12008.974358974359</v>
      </c>
      <c r="BY142" s="46">
        <v>2068197.1658078632</v>
      </c>
      <c r="BZ142" s="49">
        <v>70.30603804797353</v>
      </c>
      <c r="CA142" s="50">
        <v>172.2209660862745</v>
      </c>
      <c r="CB142" s="50">
        <v>121.08173794320375</v>
      </c>
      <c r="CC142" s="49">
        <v>-10.060732559319332</v>
      </c>
      <c r="CD142" s="49">
        <v>-11.077750101936195</v>
      </c>
      <c r="CE142" s="69">
        <v>-20.023979849910003</v>
      </c>
      <c r="CF142" s="46">
        <v>16530</v>
      </c>
      <c r="CG142" s="46">
        <v>10290.042735042734</v>
      </c>
      <c r="CH142" s="46">
        <v>1786679.305740641</v>
      </c>
      <c r="CI142" s="49">
        <v>62.250712250712247</v>
      </c>
      <c r="CJ142" s="50">
        <v>173.63186448741419</v>
      </c>
      <c r="CK142" s="50">
        <v>108.08707233760684</v>
      </c>
      <c r="CL142" s="49">
        <v>-7.6048391534667372</v>
      </c>
      <c r="CM142" s="49">
        <v>-12.542288093897579</v>
      </c>
      <c r="CN142" s="69">
        <v>-19.193306411658995</v>
      </c>
      <c r="CO142" s="46">
        <v>17081</v>
      </c>
      <c r="CP142" s="46">
        <v>7608.0384615384619</v>
      </c>
      <c r="CQ142" s="46">
        <v>1202450.6313365835</v>
      </c>
      <c r="CR142" s="49">
        <v>44.540942928039705</v>
      </c>
      <c r="CS142" s="50">
        <v>158.05002004333053</v>
      </c>
      <c r="CT142" s="50">
        <v>70.396969225255177</v>
      </c>
      <c r="CU142" s="49">
        <v>-16.971866683563555</v>
      </c>
      <c r="CV142" s="49">
        <v>-12.13434843492367</v>
      </c>
      <c r="CW142" s="69">
        <v>-27.046789679192898</v>
      </c>
      <c r="CX142" s="46">
        <v>16110</v>
      </c>
      <c r="CY142" s="46">
        <v>7718.1545454545458</v>
      </c>
      <c r="CZ142" s="46">
        <v>1320454.5997298157</v>
      </c>
      <c r="DA142" s="49">
        <v>47.909090909090907</v>
      </c>
      <c r="DB142" s="50">
        <v>171.08423936748861</v>
      </c>
      <c r="DC142" s="50">
        <v>81.964903769696818</v>
      </c>
      <c r="DD142" s="49">
        <v>-9.4728998352811988</v>
      </c>
      <c r="DE142" s="49">
        <v>-14.554844330412172</v>
      </c>
      <c r="DF142" s="69">
        <v>-22.64897834109232</v>
      </c>
      <c r="DG142" s="46">
        <v>50723</v>
      </c>
      <c r="DH142" s="46">
        <v>27190.324467644379</v>
      </c>
      <c r="DI142" s="46">
        <v>4733843.007591323</v>
      </c>
      <c r="DJ142" s="49">
        <v>53.605513214211264</v>
      </c>
      <c r="DK142" s="50">
        <v>174.10027648711753</v>
      </c>
      <c r="DL142" s="50">
        <v>93.327346718280126</v>
      </c>
      <c r="DM142" s="49">
        <v>0.73481222568665228</v>
      </c>
      <c r="DN142" s="49">
        <v>-7.1340539855708576</v>
      </c>
      <c r="DO142" s="49">
        <v>-7.8114665996776491</v>
      </c>
      <c r="DP142" s="49">
        <v>-5.0883443614657269</v>
      </c>
      <c r="DQ142" s="69">
        <v>-12.502336640870899</v>
      </c>
      <c r="DR142" s="46">
        <v>50692</v>
      </c>
      <c r="DS142" s="46">
        <v>31034.957264957266</v>
      </c>
      <c r="DT142" s="46">
        <v>5628554.9366217852</v>
      </c>
      <c r="DU142" s="49">
        <v>61.222593831289487</v>
      </c>
      <c r="DV142" s="50">
        <v>181.36177499999971</v>
      </c>
      <c r="DW142" s="50">
        <v>111.03438287346692</v>
      </c>
      <c r="DX142" s="49">
        <v>0.36429872495446264</v>
      </c>
      <c r="DY142" s="49">
        <v>-11.330289930518655</v>
      </c>
      <c r="DZ142" s="49">
        <v>-11.652140057812598</v>
      </c>
      <c r="EA142" s="49">
        <v>-11.556035725082847</v>
      </c>
      <c r="EB142" s="69">
        <v>-21.861650315077931</v>
      </c>
      <c r="EC142" s="46">
        <v>49590</v>
      </c>
      <c r="ED142" s="46">
        <v>36224.717948717946</v>
      </c>
      <c r="EE142" s="46">
        <v>6704951.7974958997</v>
      </c>
      <c r="EF142" s="49">
        <v>73.048433048433054</v>
      </c>
      <c r="EG142" s="50">
        <v>185.09327821372861</v>
      </c>
      <c r="EH142" s="50">
        <v>135.20773941310546</v>
      </c>
      <c r="EI142" s="49">
        <v>0.36429872495446264</v>
      </c>
      <c r="EJ142" s="49">
        <v>-4.5334302923032368</v>
      </c>
      <c r="EK142" s="49">
        <v>-4.8799514164691056</v>
      </c>
      <c r="EL142" s="49">
        <v>-9.4198734427201831</v>
      </c>
      <c r="EM142" s="69">
        <v>-13.840139611691667</v>
      </c>
      <c r="EN142" s="46">
        <v>49721</v>
      </c>
      <c r="EO142" s="46">
        <v>25616.23574203574</v>
      </c>
      <c r="EP142" s="46">
        <v>4309584.5368070407</v>
      </c>
      <c r="EQ142" s="49">
        <v>51.519952820811611</v>
      </c>
      <c r="ER142" s="50">
        <v>168.23644895393809</v>
      </c>
      <c r="ES142" s="50">
        <v>86.675339128477717</v>
      </c>
      <c r="ET142" s="49">
        <v>-0.47639064032506656</v>
      </c>
      <c r="EU142" s="49">
        <v>-11.493669301828183</v>
      </c>
      <c r="EV142" s="49">
        <v>-11.070015177692206</v>
      </c>
      <c r="EW142" s="49">
        <v>-12.90210702169988</v>
      </c>
      <c r="EX142" s="69">
        <v>-22.543856993847818</v>
      </c>
      <c r="EY142" s="46">
        <v>200726</v>
      </c>
      <c r="EZ142" s="46">
        <v>120066.23542335533</v>
      </c>
      <c r="FA142" s="46">
        <v>21376934.278516047</v>
      </c>
      <c r="FB142" s="49">
        <v>59.815985683646034</v>
      </c>
      <c r="FC142" s="50">
        <v>178.04284612689537</v>
      </c>
      <c r="FD142" s="50">
        <v>106.49808335001967</v>
      </c>
      <c r="FE142" s="49">
        <v>0.24771512760325626</v>
      </c>
      <c r="FF142" s="49">
        <v>-8.463423208010596</v>
      </c>
      <c r="FG142" s="49">
        <v>-8.689612850054111</v>
      </c>
      <c r="FH142" s="49">
        <v>-9.8052682429647824</v>
      </c>
      <c r="FI142" s="69">
        <v>-17.642841243795953</v>
      </c>
      <c r="FK142" s="70">
        <v>26</v>
      </c>
      <c r="FL142" s="71">
        <v>8</v>
      </c>
      <c r="FM142" s="46">
        <v>537</v>
      </c>
      <c r="FN142" s="71">
        <v>220</v>
      </c>
    </row>
    <row r="143" spans="2:170" x14ac:dyDescent="0.2">
      <c r="B143" s="73" t="s">
        <v>63</v>
      </c>
      <c r="C143" s="46">
        <v>16926</v>
      </c>
      <c r="D143" s="46">
        <v>12540.712401055409</v>
      </c>
      <c r="E143" s="46">
        <v>1756713.0265165172</v>
      </c>
      <c r="F143" s="49">
        <v>74.09141203506681</v>
      </c>
      <c r="G143" s="50">
        <v>140.08080006433084</v>
      </c>
      <c r="H143" s="50">
        <v>103.7878427576815</v>
      </c>
      <c r="I143" s="49">
        <v>0.28072482276518312</v>
      </c>
      <c r="J143" s="49">
        <v>-1.506398044500896</v>
      </c>
      <c r="K143" s="69">
        <v>-1.2299020549762762</v>
      </c>
      <c r="L143" s="46">
        <v>16926</v>
      </c>
      <c r="M143" s="46">
        <v>11577.486910994765</v>
      </c>
      <c r="N143" s="46">
        <v>1546933.3772324608</v>
      </c>
      <c r="O143" s="49">
        <v>68.400608005404493</v>
      </c>
      <c r="P143" s="50">
        <v>133.61564466666667</v>
      </c>
      <c r="Q143" s="50">
        <v>91.393913342340824</v>
      </c>
      <c r="R143" s="49">
        <v>-8.5608337281557709</v>
      </c>
      <c r="S143" s="49">
        <v>1.0388400730012268E-2</v>
      </c>
      <c r="T143" s="69">
        <v>-8.5513346611392702</v>
      </c>
      <c r="U143" s="46">
        <v>16380</v>
      </c>
      <c r="V143" s="46">
        <v>13607.120418848168</v>
      </c>
      <c r="W143" s="46">
        <v>2058270.404747433</v>
      </c>
      <c r="X143" s="49">
        <v>83.071553228621298</v>
      </c>
      <c r="Y143" s="50">
        <v>151.26421618907551</v>
      </c>
      <c r="Z143" s="50">
        <v>125.65753386736466</v>
      </c>
      <c r="AA143" s="49">
        <v>-2.5486271989709746</v>
      </c>
      <c r="AB143" s="49">
        <v>-1.6584945734758221</v>
      </c>
      <c r="AC143" s="69">
        <v>-4.1648529286537341</v>
      </c>
      <c r="AD143" s="46">
        <v>16926</v>
      </c>
      <c r="AE143" s="46">
        <v>14496.157068062827</v>
      </c>
      <c r="AF143" s="46">
        <v>2428386.4414328784</v>
      </c>
      <c r="AG143" s="49">
        <v>85.644316838371893</v>
      </c>
      <c r="AH143" s="50">
        <v>167.51932460658637</v>
      </c>
      <c r="AI143" s="50">
        <v>143.47078113156553</v>
      </c>
      <c r="AJ143" s="49">
        <v>-0.54208367156811998</v>
      </c>
      <c r="AK143" s="49">
        <v>-1.1655306744853067</v>
      </c>
      <c r="AL143" s="69">
        <v>-1.7012961945799241</v>
      </c>
      <c r="AM143" s="46">
        <v>16380</v>
      </c>
      <c r="AN143" s="46">
        <v>14436.125654450261</v>
      </c>
      <c r="AO143" s="46">
        <v>2488097.2930712043</v>
      </c>
      <c r="AP143" s="49">
        <v>88.132635253054104</v>
      </c>
      <c r="AQ143" s="50">
        <v>172.35214992079207</v>
      </c>
      <c r="AR143" s="50">
        <v>151.89849164048866</v>
      </c>
      <c r="AS143" s="49">
        <v>3.0425850611438561</v>
      </c>
      <c r="AT143" s="49">
        <v>0.74106154494403387</v>
      </c>
      <c r="AU143" s="69">
        <v>3.806194033948239</v>
      </c>
      <c r="AV143" s="46">
        <v>16926</v>
      </c>
      <c r="AW143" s="46">
        <v>13475.623036649215</v>
      </c>
      <c r="AX143" s="46">
        <v>2655999.5148216756</v>
      </c>
      <c r="AY143" s="49">
        <v>79.614929910488087</v>
      </c>
      <c r="AZ143" s="50">
        <v>197.09660233135341</v>
      </c>
      <c r="BA143" s="50">
        <v>156.91832180206046</v>
      </c>
      <c r="BB143" s="49">
        <v>-6.1140365435973267</v>
      </c>
      <c r="BC143" s="49">
        <v>2.1225469068039158</v>
      </c>
      <c r="BD143" s="69">
        <v>-4.1212629303303965</v>
      </c>
      <c r="BE143" s="46">
        <v>16926</v>
      </c>
      <c r="BF143" s="46">
        <v>14870.142857142857</v>
      </c>
      <c r="BG143" s="46">
        <v>2842754.8388571441</v>
      </c>
      <c r="BH143" s="49">
        <v>87.853851217906524</v>
      </c>
      <c r="BI143" s="50">
        <v>191.17199250655685</v>
      </c>
      <c r="BJ143" s="50">
        <v>167.95195786701785</v>
      </c>
      <c r="BK143" s="49">
        <v>1.9812715049905154</v>
      </c>
      <c r="BL143" s="49">
        <v>2.635344052617453</v>
      </c>
      <c r="BM143" s="69">
        <v>4.6688288783809408</v>
      </c>
      <c r="BN143" s="46">
        <v>15288</v>
      </c>
      <c r="BO143" s="46">
        <v>13929.964285714286</v>
      </c>
      <c r="BP143" s="46">
        <v>2731855.077482143</v>
      </c>
      <c r="BQ143" s="49">
        <v>91.116982507288625</v>
      </c>
      <c r="BR143" s="50">
        <v>196.11357369263072</v>
      </c>
      <c r="BS143" s="50">
        <v>178.69277063593293</v>
      </c>
      <c r="BT143" s="49">
        <v>-2.9582195881833587E-2</v>
      </c>
      <c r="BU143" s="49">
        <v>6.2107919016439483</v>
      </c>
      <c r="BV143" s="69">
        <v>6.1793724171359568</v>
      </c>
      <c r="BW143" s="46">
        <v>16926</v>
      </c>
      <c r="BX143" s="46">
        <v>14694.642857142857</v>
      </c>
      <c r="BY143" s="46">
        <v>2654656.9799100002</v>
      </c>
      <c r="BZ143" s="49">
        <v>86.816984858459506</v>
      </c>
      <c r="CA143" s="50">
        <v>180.65474647582937</v>
      </c>
      <c r="CB143" s="50">
        <v>156.83900389400921</v>
      </c>
      <c r="CC143" s="49">
        <v>-2.1787220423224642</v>
      </c>
      <c r="CD143" s="49">
        <v>0.69196909757609193</v>
      </c>
      <c r="CE143" s="69">
        <v>-1.5018290280013222</v>
      </c>
      <c r="CF143" s="46">
        <v>16380</v>
      </c>
      <c r="CG143" s="46">
        <v>13917.428571428571</v>
      </c>
      <c r="CH143" s="46">
        <v>2281416.4891746445</v>
      </c>
      <c r="CI143" s="49">
        <v>84.965986394557817</v>
      </c>
      <c r="CJ143" s="50">
        <v>163.92514446657336</v>
      </c>
      <c r="CK143" s="50">
        <v>139.28061594472797</v>
      </c>
      <c r="CL143" s="49">
        <v>1.3930297005223089</v>
      </c>
      <c r="CM143" s="49">
        <v>1.1756659795114701</v>
      </c>
      <c r="CN143" s="69">
        <v>2.5850730563073103</v>
      </c>
      <c r="CO143" s="46">
        <v>16926</v>
      </c>
      <c r="CP143" s="46">
        <v>12113.678571428571</v>
      </c>
      <c r="CQ143" s="46">
        <v>1771511.1688114286</v>
      </c>
      <c r="CR143" s="49">
        <v>71.56846609611587</v>
      </c>
      <c r="CS143" s="50">
        <v>146.24056254800507</v>
      </c>
      <c r="CT143" s="50">
        <v>104.66212742593812</v>
      </c>
      <c r="CU143" s="49">
        <v>-9.1805459846276172</v>
      </c>
      <c r="CV143" s="49">
        <v>-2.542681672829092</v>
      </c>
      <c r="CW143" s="69">
        <v>-11.489795597239935</v>
      </c>
      <c r="CX143" s="46">
        <v>16380</v>
      </c>
      <c r="CY143" s="46">
        <v>11032.821428571429</v>
      </c>
      <c r="CZ143" s="46">
        <v>1709559.5993914271</v>
      </c>
      <c r="DA143" s="49">
        <v>67.355442176870753</v>
      </c>
      <c r="DB143" s="50">
        <v>154.95216798889015</v>
      </c>
      <c r="DC143" s="50">
        <v>104.36871791156454</v>
      </c>
      <c r="DD143" s="49">
        <v>-5.5137281591962681</v>
      </c>
      <c r="DE143" s="49">
        <v>2.0491543052066019</v>
      </c>
      <c r="DF143" s="69">
        <v>-3.5775586519412252</v>
      </c>
      <c r="DG143" s="46">
        <v>50232</v>
      </c>
      <c r="DH143" s="46">
        <v>37725.319730898344</v>
      </c>
      <c r="DI143" s="46">
        <v>5361916.808496411</v>
      </c>
      <c r="DJ143" s="49">
        <v>75.102165414274452</v>
      </c>
      <c r="DK143" s="50">
        <v>142.13045367789994</v>
      </c>
      <c r="DL143" s="50">
        <v>106.74304842523513</v>
      </c>
      <c r="DM143" s="49">
        <v>0.92421441774491686</v>
      </c>
      <c r="DN143" s="49">
        <v>-2.6987411832566544</v>
      </c>
      <c r="DO143" s="49">
        <v>-3.5897783519081501</v>
      </c>
      <c r="DP143" s="49">
        <v>-1.0026825778108888</v>
      </c>
      <c r="DQ143" s="69">
        <v>-4.5564668476024286</v>
      </c>
      <c r="DR143" s="46">
        <v>50232</v>
      </c>
      <c r="DS143" s="46">
        <v>42407.905759162306</v>
      </c>
      <c r="DT143" s="46">
        <v>7572483.2493257578</v>
      </c>
      <c r="DU143" s="49">
        <v>84.424083769633512</v>
      </c>
      <c r="DV143" s="50">
        <v>178.56300880148294</v>
      </c>
      <c r="DW143" s="50">
        <v>150.75018413214201</v>
      </c>
      <c r="DX143" s="49">
        <v>0.1834862385321101</v>
      </c>
      <c r="DY143" s="49">
        <v>-1.0538251794339379</v>
      </c>
      <c r="DZ143" s="49">
        <v>-1.2350452798379052</v>
      </c>
      <c r="EA143" s="49">
        <v>0.38923547075591236</v>
      </c>
      <c r="EB143" s="69">
        <v>-0.85061704339101851</v>
      </c>
      <c r="EC143" s="46">
        <v>49140</v>
      </c>
      <c r="ED143" s="46">
        <v>43494.75</v>
      </c>
      <c r="EE143" s="46">
        <v>8229266.8962492868</v>
      </c>
      <c r="EF143" s="49">
        <v>88.511904761904759</v>
      </c>
      <c r="EG143" s="50">
        <v>189.20138398885584</v>
      </c>
      <c r="EH143" s="50">
        <v>167.46574880442179</v>
      </c>
      <c r="EI143" s="49">
        <v>0.5524861878453039</v>
      </c>
      <c r="EJ143" s="49">
        <v>0.45429709818574843</v>
      </c>
      <c r="EK143" s="49">
        <v>-9.7649589166920542E-2</v>
      </c>
      <c r="EL143" s="49">
        <v>3.1733358057736591</v>
      </c>
      <c r="EM143" s="69">
        <v>3.0725874672295137</v>
      </c>
      <c r="EN143" s="46">
        <v>49686</v>
      </c>
      <c r="EO143" s="46">
        <v>37063.928571428572</v>
      </c>
      <c r="EP143" s="46">
        <v>5762487.2573774997</v>
      </c>
      <c r="EQ143" s="49">
        <v>74.596322045301633</v>
      </c>
      <c r="ER143" s="50">
        <v>155.47427052348741</v>
      </c>
      <c r="ES143" s="50">
        <v>115.97808753728414</v>
      </c>
      <c r="ET143" s="49">
        <v>0.18146624727800628</v>
      </c>
      <c r="EU143" s="49">
        <v>-4.1424598335104204</v>
      </c>
      <c r="EV143" s="49">
        <v>-4.3160938272910441</v>
      </c>
      <c r="EW143" s="49">
        <v>0.42328601667924337</v>
      </c>
      <c r="EX143" s="69">
        <v>-3.9110772322494793</v>
      </c>
      <c r="EY143" s="46">
        <v>199290</v>
      </c>
      <c r="EZ143" s="46">
        <v>160691.90406148921</v>
      </c>
      <c r="FA143" s="46">
        <v>26926154.211448956</v>
      </c>
      <c r="FB143" s="49">
        <v>80.632196327707973</v>
      </c>
      <c r="FC143" s="50">
        <v>167.56385064144604</v>
      </c>
      <c r="FD143" s="50">
        <v>135.11041302347812</v>
      </c>
      <c r="FE143" s="49">
        <v>0.45972839730212017</v>
      </c>
      <c r="FF143" s="49">
        <v>-1.7745163140514293</v>
      </c>
      <c r="FG143" s="49">
        <v>-2.2240202586627249</v>
      </c>
      <c r="FH143" s="49">
        <v>1.0931779040503367</v>
      </c>
      <c r="FI143" s="69">
        <v>-1.1551548526616924</v>
      </c>
      <c r="FK143" s="70">
        <v>17</v>
      </c>
      <c r="FL143" s="71">
        <v>10</v>
      </c>
      <c r="FM143" s="46">
        <v>546</v>
      </c>
      <c r="FN143" s="71">
        <v>392</v>
      </c>
    </row>
    <row r="144" spans="2:170" x14ac:dyDescent="0.2">
      <c r="B144" s="73" t="s">
        <v>64</v>
      </c>
      <c r="K144" s="69"/>
      <c r="T144" s="69"/>
      <c r="AC144" s="69"/>
      <c r="AL144" s="69"/>
      <c r="AU144" s="69"/>
      <c r="BD144" s="69"/>
      <c r="BM144" s="69"/>
      <c r="BV144" s="69"/>
      <c r="CE144" s="69"/>
      <c r="CN144" s="69"/>
      <c r="CW144" s="69"/>
      <c r="DF144" s="69"/>
      <c r="DQ144" s="69"/>
      <c r="EB144" s="69"/>
      <c r="EM144" s="69"/>
      <c r="EX144" s="69"/>
      <c r="FI144" s="69"/>
      <c r="FK144" s="70">
        <v>0</v>
      </c>
      <c r="FL144" s="71">
        <v>0</v>
      </c>
      <c r="FM144" s="46">
        <v>0</v>
      </c>
      <c r="FN144" s="71">
        <v>0</v>
      </c>
    </row>
    <row r="145" spans="2:170" x14ac:dyDescent="0.2">
      <c r="B145" s="74" t="s">
        <v>89</v>
      </c>
      <c r="C145" s="75">
        <v>109988</v>
      </c>
      <c r="D145" s="75">
        <v>69051.389571852473</v>
      </c>
      <c r="E145" s="75">
        <v>9945841.374662349</v>
      </c>
      <c r="F145" s="76">
        <v>62.78083933870284</v>
      </c>
      <c r="G145" s="77">
        <v>144.03535448498181</v>
      </c>
      <c r="H145" s="77">
        <v>90.426604490147554</v>
      </c>
      <c r="I145" s="76">
        <v>-1.5214126785260307</v>
      </c>
      <c r="J145" s="76">
        <v>-1.2850503476146971</v>
      </c>
      <c r="K145" s="78">
        <v>-2.7869121072266752</v>
      </c>
      <c r="L145" s="75">
        <v>109957</v>
      </c>
      <c r="M145" s="75">
        <v>64273.133473684211</v>
      </c>
      <c r="N145" s="75">
        <v>9364267.6228288654</v>
      </c>
      <c r="O145" s="76">
        <v>58.452971137521224</v>
      </c>
      <c r="P145" s="77">
        <v>145.69489795705917</v>
      </c>
      <c r="Q145" s="77">
        <v>85.1629966516808</v>
      </c>
      <c r="R145" s="76">
        <v>-5.2178621898666693</v>
      </c>
      <c r="S145" s="76">
        <v>2.4008887968107455</v>
      </c>
      <c r="T145" s="78">
        <v>-2.9422484618054563</v>
      </c>
      <c r="U145" s="75">
        <v>106410</v>
      </c>
      <c r="V145" s="75">
        <v>76008.849684210523</v>
      </c>
      <c r="W145" s="75">
        <v>12002106.311077051</v>
      </c>
      <c r="X145" s="76">
        <v>71.430175438596493</v>
      </c>
      <c r="Y145" s="77">
        <v>157.904064604865</v>
      </c>
      <c r="Z145" s="77">
        <v>112.79115037192982</v>
      </c>
      <c r="AA145" s="76">
        <v>-1.7396731318938647</v>
      </c>
      <c r="AB145" s="76">
        <v>-2.4674278518959594</v>
      </c>
      <c r="AC145" s="78">
        <v>-4.1641758044015242</v>
      </c>
      <c r="AD145" s="75">
        <v>109957</v>
      </c>
      <c r="AE145" s="75">
        <v>85113.862893583108</v>
      </c>
      <c r="AF145" s="75">
        <v>14281493.296994191</v>
      </c>
      <c r="AG145" s="76">
        <v>77.406497897890176</v>
      </c>
      <c r="AH145" s="77">
        <v>167.79279909842865</v>
      </c>
      <c r="AI145" s="77">
        <v>129.88252950693627</v>
      </c>
      <c r="AJ145" s="76">
        <v>-2.0174790525252515</v>
      </c>
      <c r="AK145" s="76">
        <v>-0.36785850737911074</v>
      </c>
      <c r="AL145" s="78">
        <v>-2.3779160915750563</v>
      </c>
      <c r="AM145" s="75">
        <v>106410</v>
      </c>
      <c r="AN145" s="75">
        <v>86772.145476285368</v>
      </c>
      <c r="AO145" s="75">
        <v>14769855.95358366</v>
      </c>
      <c r="AP145" s="76">
        <v>81.54510429121828</v>
      </c>
      <c r="AQ145" s="77">
        <v>170.21425334723602</v>
      </c>
      <c r="AR145" s="77">
        <v>138.80139041052212</v>
      </c>
      <c r="AS145" s="76">
        <v>-1.1814255525171176</v>
      </c>
      <c r="AT145" s="76">
        <v>0.43550371602659527</v>
      </c>
      <c r="AU145" s="78">
        <v>-0.75106698867382204</v>
      </c>
      <c r="AV145" s="75">
        <v>109957</v>
      </c>
      <c r="AW145" s="75">
        <v>85289.747780468126</v>
      </c>
      <c r="AX145" s="75">
        <v>16062941.741634136</v>
      </c>
      <c r="AY145" s="76">
        <v>77.566455778593564</v>
      </c>
      <c r="AZ145" s="77">
        <v>188.33379344700853</v>
      </c>
      <c r="BA145" s="77">
        <v>146.08384861022159</v>
      </c>
      <c r="BB145" s="76">
        <v>-3.1926099141413937</v>
      </c>
      <c r="BC145" s="76">
        <v>0.34218210492606865</v>
      </c>
      <c r="BD145" s="78">
        <v>-2.8613523490216126</v>
      </c>
      <c r="BE145" s="75">
        <v>109957</v>
      </c>
      <c r="BF145" s="75">
        <v>92545.62098070739</v>
      </c>
      <c r="BG145" s="75">
        <v>17394689.315060291</v>
      </c>
      <c r="BH145" s="76">
        <v>84.16528368426512</v>
      </c>
      <c r="BI145" s="77">
        <v>187.95799445428639</v>
      </c>
      <c r="BJ145" s="77">
        <v>158.19537923970546</v>
      </c>
      <c r="BK145" s="76">
        <v>-0.11250216241732193</v>
      </c>
      <c r="BL145" s="76">
        <v>1.7681268146416067E-2</v>
      </c>
      <c r="BM145" s="78">
        <v>-9.4840786079913392E-2</v>
      </c>
      <c r="BN145" s="75">
        <v>99624</v>
      </c>
      <c r="BO145" s="75">
        <v>87707.27411575563</v>
      </c>
      <c r="BP145" s="75">
        <v>16400897.521689313</v>
      </c>
      <c r="BQ145" s="76">
        <v>88.038298116674326</v>
      </c>
      <c r="BR145" s="77">
        <v>186.995864220378</v>
      </c>
      <c r="BS145" s="77">
        <v>164.62797640818792</v>
      </c>
      <c r="BT145" s="76">
        <v>-0.62254033343351101</v>
      </c>
      <c r="BU145" s="76">
        <v>3.3300865024096922</v>
      </c>
      <c r="BV145" s="78">
        <v>2.6868150373604553</v>
      </c>
      <c r="BW145" s="75">
        <v>110298</v>
      </c>
      <c r="BX145" s="75">
        <v>92751.110932475887</v>
      </c>
      <c r="BY145" s="75">
        <v>16555863.717800161</v>
      </c>
      <c r="BZ145" s="76">
        <v>84.091380562182351</v>
      </c>
      <c r="CA145" s="77">
        <v>178.4977403651053</v>
      </c>
      <c r="CB145" s="77">
        <v>150.10121414531687</v>
      </c>
      <c r="CC145" s="76">
        <v>-1.5482548152124143</v>
      </c>
      <c r="CD145" s="76">
        <v>1.5702911917929976</v>
      </c>
      <c r="CE145" s="78">
        <v>-2.2757324092082015E-3</v>
      </c>
      <c r="CF145" s="75">
        <v>106740</v>
      </c>
      <c r="CG145" s="75">
        <v>85243.273311897108</v>
      </c>
      <c r="CH145" s="75">
        <v>13979488.897035364</v>
      </c>
      <c r="CI145" s="76">
        <v>79.860664523043951</v>
      </c>
      <c r="CJ145" s="77">
        <v>163.99521456532682</v>
      </c>
      <c r="CK145" s="77">
        <v>130.96766813786175</v>
      </c>
      <c r="CL145" s="76">
        <v>0.96313860839478438</v>
      </c>
      <c r="CM145" s="76">
        <v>-0.72223969238437058</v>
      </c>
      <c r="CN145" s="78">
        <v>0.23394274668790829</v>
      </c>
      <c r="CO145" s="75">
        <v>110298</v>
      </c>
      <c r="CP145" s="75">
        <v>73406.631028938908</v>
      </c>
      <c r="CQ145" s="75">
        <v>10982557.86571891</v>
      </c>
      <c r="CR145" s="76">
        <v>66.55300280053936</v>
      </c>
      <c r="CS145" s="77">
        <v>149.6126128086342</v>
      </c>
      <c r="CT145" s="77">
        <v>99.571686392490435</v>
      </c>
      <c r="CU145" s="76">
        <v>-1.5752060595081745</v>
      </c>
      <c r="CV145" s="76">
        <v>-5.5064302463912611</v>
      </c>
      <c r="CW145" s="78">
        <v>-6.9948986829956894</v>
      </c>
      <c r="CX145" s="75">
        <v>107550</v>
      </c>
      <c r="CY145" s="75">
        <v>67242.659660468882</v>
      </c>
      <c r="CZ145" s="75">
        <v>10530940.604256423</v>
      </c>
      <c r="DA145" s="76">
        <v>62.522231204527081</v>
      </c>
      <c r="DB145" s="77">
        <v>156.61100642703212</v>
      </c>
      <c r="DC145" s="77">
        <v>97.916695530045786</v>
      </c>
      <c r="DD145" s="76">
        <v>3.877564831776402</v>
      </c>
      <c r="DE145" s="76">
        <v>-0.19752106499927952</v>
      </c>
      <c r="DF145" s="78">
        <v>3.67238475942536</v>
      </c>
      <c r="DG145" s="75">
        <v>326355</v>
      </c>
      <c r="DH145" s="75">
        <v>209333.37272974721</v>
      </c>
      <c r="DI145" s="75">
        <v>31312215.308568265</v>
      </c>
      <c r="DJ145" s="76">
        <v>64.142842220816974</v>
      </c>
      <c r="DK145" s="77">
        <v>149.58061822752381</v>
      </c>
      <c r="DL145" s="77">
        <v>95.945259942603201</v>
      </c>
      <c r="DM145" s="76">
        <v>0.25497273634897472</v>
      </c>
      <c r="DN145" s="76">
        <v>-2.5181106410961842</v>
      </c>
      <c r="DO145" s="76">
        <v>-2.7660307531456092</v>
      </c>
      <c r="DP145" s="76">
        <v>-0.62008055715545674</v>
      </c>
      <c r="DQ145" s="78">
        <v>-3.3689596913958693</v>
      </c>
      <c r="DR145" s="75">
        <v>326324</v>
      </c>
      <c r="DS145" s="75">
        <v>257175.75615033659</v>
      </c>
      <c r="DT145" s="75">
        <v>45114290.992211983</v>
      </c>
      <c r="DU145" s="76">
        <v>78.80994231203853</v>
      </c>
      <c r="DV145" s="77">
        <v>175.4220213737396</v>
      </c>
      <c r="DW145" s="77">
        <v>138.24999384725606</v>
      </c>
      <c r="DX145" s="76">
        <v>8.4650112866817159E-2</v>
      </c>
      <c r="DY145" s="76">
        <v>-2.0492493488426491</v>
      </c>
      <c r="DZ145" s="76">
        <v>-2.1320946411892723</v>
      </c>
      <c r="EA145" s="76">
        <v>0.10865669593347249</v>
      </c>
      <c r="EB145" s="78">
        <v>-2.0257546088470906</v>
      </c>
      <c r="EC145" s="75">
        <v>319879</v>
      </c>
      <c r="ED145" s="75">
        <v>273004.00602893892</v>
      </c>
      <c r="EE145" s="75">
        <v>50351450.554549769</v>
      </c>
      <c r="EF145" s="76">
        <v>85.346023349122291</v>
      </c>
      <c r="EG145" s="77">
        <v>184.43484140380133</v>
      </c>
      <c r="EH145" s="77">
        <v>157.40780280840494</v>
      </c>
      <c r="EI145" s="76">
        <v>0.34475186649099693</v>
      </c>
      <c r="EJ145" s="76">
        <v>-0.42351673746337498</v>
      </c>
      <c r="EK145" s="76">
        <v>-0.76562908339895608</v>
      </c>
      <c r="EL145" s="76">
        <v>1.6018499653880502</v>
      </c>
      <c r="EM145" s="78">
        <v>0.82395665278166708</v>
      </c>
      <c r="EN145" s="75">
        <v>324588</v>
      </c>
      <c r="EO145" s="75">
        <v>225892.56400130488</v>
      </c>
      <c r="EP145" s="75">
        <v>35492987.367010698</v>
      </c>
      <c r="EQ145" s="76">
        <v>69.593627614485101</v>
      </c>
      <c r="ER145" s="77">
        <v>157.123310029832</v>
      </c>
      <c r="ES145" s="77">
        <v>109.3478112777142</v>
      </c>
      <c r="ET145" s="76">
        <v>0.64588145920218287</v>
      </c>
      <c r="EU145" s="76">
        <v>1.5842321614704225</v>
      </c>
      <c r="EV145" s="76">
        <v>0.93232896236157403</v>
      </c>
      <c r="EW145" s="76">
        <v>-2.1142215534768063</v>
      </c>
      <c r="EX145" s="78">
        <v>-1.2016040909867873</v>
      </c>
      <c r="EY145" s="75">
        <v>1297146</v>
      </c>
      <c r="EZ145" s="75">
        <v>965405.69891032763</v>
      </c>
      <c r="FA145" s="75">
        <v>162270944.2223407</v>
      </c>
      <c r="FB145" s="76">
        <v>74.425369149681501</v>
      </c>
      <c r="FC145" s="77">
        <v>168.08575338378375</v>
      </c>
      <c r="FD145" s="77">
        <v>125.09844244390432</v>
      </c>
      <c r="FE145" s="76">
        <v>0.33166828839671486</v>
      </c>
      <c r="FF145" s="76">
        <v>-0.86525455857632183</v>
      </c>
      <c r="FG145" s="76">
        <v>-1.1929661565404868</v>
      </c>
      <c r="FH145" s="76">
        <v>-6.4029980552838067E-2</v>
      </c>
      <c r="FI145" s="78">
        <v>-1.2562322810952899</v>
      </c>
      <c r="FK145" s="79">
        <v>73</v>
      </c>
      <c r="FL145" s="80">
        <v>34</v>
      </c>
      <c r="FM145" s="75">
        <v>3585</v>
      </c>
      <c r="FN145" s="80">
        <v>2474</v>
      </c>
    </row>
    <row r="146" spans="2:170" x14ac:dyDescent="0.2">
      <c r="B146" s="72" t="s">
        <v>90</v>
      </c>
      <c r="K146" s="69"/>
      <c r="T146" s="69"/>
      <c r="AC146" s="69"/>
      <c r="AL146" s="69"/>
      <c r="AU146" s="69"/>
      <c r="BD146" s="69"/>
      <c r="BM146" s="69"/>
      <c r="BV146" s="69"/>
      <c r="CE146" s="69"/>
      <c r="CN146" s="69"/>
      <c r="CW146" s="69"/>
      <c r="DF146" s="69"/>
      <c r="DQ146" s="69"/>
      <c r="EB146" s="69"/>
      <c r="EM146" s="69"/>
      <c r="EX146" s="69"/>
      <c r="FI146" s="69"/>
      <c r="FK146" s="70"/>
      <c r="FL146" s="71"/>
      <c r="FN146" s="71"/>
    </row>
    <row r="147" spans="2:170" x14ac:dyDescent="0.2">
      <c r="B147" s="73" t="s">
        <v>61</v>
      </c>
      <c r="C147" s="46">
        <v>54343</v>
      </c>
      <c r="D147" s="46">
        <v>33271.648873072358</v>
      </c>
      <c r="E147" s="46">
        <v>3697341.2846921943</v>
      </c>
      <c r="F147" s="49">
        <v>61.22527073049401</v>
      </c>
      <c r="G147" s="50">
        <v>111.12588074</v>
      </c>
      <c r="H147" s="50">
        <v>68.037121334710903</v>
      </c>
      <c r="I147" s="49">
        <v>16.194625998547568</v>
      </c>
      <c r="J147" s="49">
        <v>4.2163857963129425</v>
      </c>
      <c r="K147" s="69">
        <v>21.093839705229271</v>
      </c>
      <c r="L147" s="46">
        <v>54343</v>
      </c>
      <c r="M147" s="46">
        <v>31558.158956109135</v>
      </c>
      <c r="N147" s="46">
        <v>3435240.7073093713</v>
      </c>
      <c r="O147" s="49">
        <v>58.072169287873571</v>
      </c>
      <c r="P147" s="50">
        <v>108.85428114127569</v>
      </c>
      <c r="Q147" s="50">
        <v>63.21404242145946</v>
      </c>
      <c r="R147" s="49">
        <v>19.902030496958204</v>
      </c>
      <c r="S147" s="49">
        <v>0.97416912405843636</v>
      </c>
      <c r="T147" s="69">
        <v>21.070079057178702</v>
      </c>
      <c r="U147" s="46">
        <v>52590</v>
      </c>
      <c r="V147" s="46">
        <v>36316.004744958482</v>
      </c>
      <c r="W147" s="46">
        <v>4485451.3030087305</v>
      </c>
      <c r="X147" s="49">
        <v>69.054962435745352</v>
      </c>
      <c r="Y147" s="50">
        <v>123.51169503664681</v>
      </c>
      <c r="Z147" s="50">
        <v>85.29095461130882</v>
      </c>
      <c r="AA147" s="49">
        <v>-0.20001142922452711</v>
      </c>
      <c r="AB147" s="49">
        <v>7.8495075582320908</v>
      </c>
      <c r="AC147" s="69">
        <v>7.6337962167532565</v>
      </c>
      <c r="AD147" s="46">
        <v>54343</v>
      </c>
      <c r="AE147" s="46">
        <v>41616.594306049825</v>
      </c>
      <c r="AF147" s="46">
        <v>5849158.2726851245</v>
      </c>
      <c r="AG147" s="49">
        <v>76.581333945586039</v>
      </c>
      <c r="AH147" s="50">
        <v>140.5487010703043</v>
      </c>
      <c r="AI147" s="50">
        <v>107.63407012283319</v>
      </c>
      <c r="AJ147" s="49">
        <v>-3.8021534320323016</v>
      </c>
      <c r="AK147" s="49">
        <v>9.4690066811961948</v>
      </c>
      <c r="AL147" s="69">
        <v>5.3068270866554244</v>
      </c>
      <c r="AM147" s="46">
        <v>52590</v>
      </c>
      <c r="AN147" s="46">
        <v>44858.50059311981</v>
      </c>
      <c r="AO147" s="46">
        <v>6282924.6036239853</v>
      </c>
      <c r="AP147" s="49">
        <v>85.298536971134837</v>
      </c>
      <c r="AQ147" s="50">
        <v>140.06095880493231</v>
      </c>
      <c r="AR147" s="50">
        <v>119.46994872835113</v>
      </c>
      <c r="AS147" s="49">
        <v>3.2004975362388173</v>
      </c>
      <c r="AT147" s="49">
        <v>5.5004739682020247</v>
      </c>
      <c r="AU147" s="69">
        <v>8.8770140382746057</v>
      </c>
      <c r="AV147" s="46">
        <v>54343</v>
      </c>
      <c r="AW147" s="46">
        <v>43673.198102016606</v>
      </c>
      <c r="AX147" s="46">
        <v>6849253.4818303436</v>
      </c>
      <c r="AY147" s="49">
        <v>80.365820992614701</v>
      </c>
      <c r="AZ147" s="50">
        <v>156.82967539567659</v>
      </c>
      <c r="BA147" s="50">
        <v>126.03745619178817</v>
      </c>
      <c r="BB147" s="49">
        <v>-0.87785538984330758</v>
      </c>
      <c r="BC147" s="49">
        <v>4.6967841230572471</v>
      </c>
      <c r="BD147" s="69">
        <v>3.7776977606403768</v>
      </c>
      <c r="BE147" s="46">
        <v>54343</v>
      </c>
      <c r="BF147" s="46">
        <v>48844.860023724796</v>
      </c>
      <c r="BG147" s="46">
        <v>7239049.695395018</v>
      </c>
      <c r="BH147" s="49">
        <v>89.882524011785861</v>
      </c>
      <c r="BI147" s="50">
        <v>148.20494299459321</v>
      </c>
      <c r="BJ147" s="50">
        <v>133.2103434737688</v>
      </c>
      <c r="BK147" s="49">
        <v>5.4074672410698259</v>
      </c>
      <c r="BL147" s="49">
        <v>2.2956471908976499</v>
      </c>
      <c r="BM147" s="69">
        <v>7.827250801785806</v>
      </c>
      <c r="BN147" s="46">
        <v>49084</v>
      </c>
      <c r="BO147" s="46">
        <v>44411.412811387898</v>
      </c>
      <c r="BP147" s="46">
        <v>6986634.2168481611</v>
      </c>
      <c r="BQ147" s="49">
        <v>90.480427046263344</v>
      </c>
      <c r="BR147" s="50">
        <v>157.31618911832186</v>
      </c>
      <c r="BS147" s="50">
        <v>142.34035972716489</v>
      </c>
      <c r="BT147" s="49">
        <v>2.9054640069384217</v>
      </c>
      <c r="BU147" s="49">
        <v>7.8809996527624362</v>
      </c>
      <c r="BV147" s="69">
        <v>11.015443267998812</v>
      </c>
      <c r="BW147" s="46">
        <v>54343</v>
      </c>
      <c r="BX147" s="46">
        <v>46062.827294685987</v>
      </c>
      <c r="BY147" s="46">
        <v>6527887.5930259395</v>
      </c>
      <c r="BZ147" s="49">
        <v>84.763129188094126</v>
      </c>
      <c r="CA147" s="50">
        <v>141.7170411895022</v>
      </c>
      <c r="CB147" s="50">
        <v>120.1237987050023</v>
      </c>
      <c r="CC147" s="49">
        <v>1.4850806373969747</v>
      </c>
      <c r="CD147" s="49">
        <v>1.8957390183588763</v>
      </c>
      <c r="CE147" s="69">
        <v>3.408972908853078</v>
      </c>
      <c r="CF147" s="46">
        <v>52590</v>
      </c>
      <c r="CG147" s="46">
        <v>41121.399758454107</v>
      </c>
      <c r="CH147" s="46">
        <v>5269985.3241189709</v>
      </c>
      <c r="CI147" s="49">
        <v>78.192431561996784</v>
      </c>
      <c r="CJ147" s="50">
        <v>128.15675913453117</v>
      </c>
      <c r="CK147" s="50">
        <v>100.20888617834134</v>
      </c>
      <c r="CL147" s="49">
        <v>-0.4035963634903777</v>
      </c>
      <c r="CM147" s="49">
        <v>0.96630427201398084</v>
      </c>
      <c r="CN147" s="69">
        <v>0.55880793962150255</v>
      </c>
      <c r="CO147" s="46">
        <v>54343</v>
      </c>
      <c r="CP147" s="46">
        <v>34899.096618357486</v>
      </c>
      <c r="CQ147" s="46">
        <v>4170502.1947111571</v>
      </c>
      <c r="CR147" s="49">
        <v>64.220040517375722</v>
      </c>
      <c r="CS147" s="50">
        <v>119.50172350643042</v>
      </c>
      <c r="CT147" s="50">
        <v>76.744055254791917</v>
      </c>
      <c r="CU147" s="49">
        <v>-1.6431859086573457</v>
      </c>
      <c r="CV147" s="49">
        <v>0.19526381149075397</v>
      </c>
      <c r="CW147" s="69">
        <v>-1.4511306446017151</v>
      </c>
      <c r="CX147" s="46">
        <v>52590</v>
      </c>
      <c r="CY147" s="46">
        <v>30806.646135265699</v>
      </c>
      <c r="CZ147" s="46">
        <v>3869207.5034241085</v>
      </c>
      <c r="DA147" s="49">
        <v>58.57890499194847</v>
      </c>
      <c r="DB147" s="50">
        <v>125.59651857054504</v>
      </c>
      <c r="DC147" s="50">
        <v>73.573065286634503</v>
      </c>
      <c r="DD147" s="49">
        <v>-2.407081209066086</v>
      </c>
      <c r="DE147" s="49">
        <v>3.8206712846361457</v>
      </c>
      <c r="DF147" s="69">
        <v>1.3216234150173989</v>
      </c>
      <c r="DG147" s="46">
        <v>161276</v>
      </c>
      <c r="DH147" s="46">
        <v>101145.81257413997</v>
      </c>
      <c r="DI147" s="46">
        <v>11618033.295010297</v>
      </c>
      <c r="DJ147" s="49">
        <v>62.715972974366906</v>
      </c>
      <c r="DK147" s="50">
        <v>114.86420445230263</v>
      </c>
      <c r="DL147" s="50">
        <v>72.038203421527669</v>
      </c>
      <c r="DM147" s="49">
        <v>0</v>
      </c>
      <c r="DN147" s="49">
        <v>10.731685106770477</v>
      </c>
      <c r="DO147" s="49">
        <v>10.731685106770477</v>
      </c>
      <c r="DP147" s="49">
        <v>4.3154445661658096</v>
      </c>
      <c r="DQ147" s="69">
        <v>15.510249594734439</v>
      </c>
      <c r="DR147" s="46">
        <v>161276</v>
      </c>
      <c r="DS147" s="46">
        <v>130148.29300118623</v>
      </c>
      <c r="DT147" s="46">
        <v>18981336.358139455</v>
      </c>
      <c r="DU147" s="49">
        <v>80.699107741502914</v>
      </c>
      <c r="DV147" s="50">
        <v>145.8439132810328</v>
      </c>
      <c r="DW147" s="50">
        <v>117.69473671308474</v>
      </c>
      <c r="DX147" s="49">
        <v>0</v>
      </c>
      <c r="DY147" s="49">
        <v>-0.48970506399554814</v>
      </c>
      <c r="DZ147" s="49">
        <v>-0.48970506399554814</v>
      </c>
      <c r="EA147" s="49">
        <v>6.4142867203337319</v>
      </c>
      <c r="EB147" s="69">
        <v>5.8931705694495156</v>
      </c>
      <c r="EC147" s="46">
        <v>157770</v>
      </c>
      <c r="ED147" s="46">
        <v>139319.10012979869</v>
      </c>
      <c r="EE147" s="46">
        <v>20753571.505269118</v>
      </c>
      <c r="EF147" s="49">
        <v>88.305191183240595</v>
      </c>
      <c r="EG147" s="50">
        <v>148.96429481624378</v>
      </c>
      <c r="EH147" s="50">
        <v>131.54320533225024</v>
      </c>
      <c r="EI147" s="49">
        <v>0</v>
      </c>
      <c r="EJ147" s="49">
        <v>3.2870555010015226</v>
      </c>
      <c r="EK147" s="49">
        <v>3.2870555010015226</v>
      </c>
      <c r="EL147" s="49">
        <v>4.0034833769483118</v>
      </c>
      <c r="EM147" s="69">
        <v>7.4221355985234956</v>
      </c>
      <c r="EN147" s="46">
        <v>159523</v>
      </c>
      <c r="EO147" s="46">
        <v>106827.14251207729</v>
      </c>
      <c r="EP147" s="46">
        <v>13309695.022254238</v>
      </c>
      <c r="EQ147" s="49">
        <v>66.966608270956101</v>
      </c>
      <c r="ER147" s="50">
        <v>124.59094860418564</v>
      </c>
      <c r="ES147" s="50">
        <v>83.434332492833235</v>
      </c>
      <c r="ET147" s="49">
        <v>0</v>
      </c>
      <c r="EU147" s="49">
        <v>-1.3933467639860442</v>
      </c>
      <c r="EV147" s="49">
        <v>-1.3933467639860442</v>
      </c>
      <c r="EW147" s="49">
        <v>1.5530015422721384</v>
      </c>
      <c r="EX147" s="69">
        <v>0.13801608155219203</v>
      </c>
      <c r="EY147" s="46">
        <v>639845</v>
      </c>
      <c r="EZ147" s="46">
        <v>477440.34821720218</v>
      </c>
      <c r="FA147" s="46">
        <v>64662636.180673108</v>
      </c>
      <c r="FB147" s="49">
        <v>74.618125986325154</v>
      </c>
      <c r="FC147" s="50">
        <v>135.43605273858441</v>
      </c>
      <c r="FD147" s="50">
        <v>101.0598444633827</v>
      </c>
      <c r="FE147" s="49">
        <v>0</v>
      </c>
      <c r="FF147" s="49">
        <v>2.5972557258888878</v>
      </c>
      <c r="FG147" s="49">
        <v>2.5972557258888878</v>
      </c>
      <c r="FH147" s="49">
        <v>4.0131179062083078</v>
      </c>
      <c r="FI147" s="69">
        <v>6.7146045667028629</v>
      </c>
      <c r="FK147" s="70">
        <v>46</v>
      </c>
      <c r="FL147" s="71">
        <v>9</v>
      </c>
      <c r="FM147" s="46">
        <v>1753</v>
      </c>
      <c r="FN147" s="71">
        <v>828</v>
      </c>
    </row>
    <row r="148" spans="2:170" x14ac:dyDescent="0.2">
      <c r="B148" s="73" t="s">
        <v>62</v>
      </c>
      <c r="K148" s="69"/>
      <c r="T148" s="69"/>
      <c r="AC148" s="69"/>
      <c r="AL148" s="69"/>
      <c r="AU148" s="69"/>
      <c r="BD148" s="69"/>
      <c r="BM148" s="69"/>
      <c r="BV148" s="69"/>
      <c r="CE148" s="69"/>
      <c r="CN148" s="69"/>
      <c r="CW148" s="69"/>
      <c r="DF148" s="69"/>
      <c r="DQ148" s="69"/>
      <c r="EB148" s="69"/>
      <c r="EM148" s="69"/>
      <c r="EX148" s="69"/>
      <c r="FI148" s="69"/>
      <c r="FK148" s="70">
        <v>60</v>
      </c>
      <c r="FL148" s="71">
        <v>4</v>
      </c>
      <c r="FM148" s="46">
        <v>1701</v>
      </c>
      <c r="FN148" s="71">
        <v>230</v>
      </c>
    </row>
    <row r="149" spans="2:170" x14ac:dyDescent="0.2">
      <c r="B149" s="73" t="s">
        <v>63</v>
      </c>
      <c r="K149" s="69"/>
      <c r="T149" s="69"/>
      <c r="AC149" s="69"/>
      <c r="AL149" s="69"/>
      <c r="AU149" s="69"/>
      <c r="BD149" s="69"/>
      <c r="BM149" s="69"/>
      <c r="BV149" s="69"/>
      <c r="CE149" s="69"/>
      <c r="CN149" s="69"/>
      <c r="CW149" s="69"/>
      <c r="DF149" s="69"/>
      <c r="DQ149" s="69"/>
      <c r="EB149" s="69"/>
      <c r="EM149" s="69"/>
      <c r="EX149" s="69"/>
      <c r="FI149" s="69"/>
      <c r="FK149" s="70">
        <v>2</v>
      </c>
      <c r="FL149" s="71">
        <v>0</v>
      </c>
      <c r="FM149" s="46">
        <v>27</v>
      </c>
      <c r="FN149" s="71">
        <v>0</v>
      </c>
    </row>
    <row r="150" spans="2:170" x14ac:dyDescent="0.2">
      <c r="B150" s="73" t="s">
        <v>64</v>
      </c>
      <c r="K150" s="69"/>
      <c r="T150" s="69"/>
      <c r="AC150" s="69"/>
      <c r="AL150" s="69"/>
      <c r="AU150" s="69"/>
      <c r="BD150" s="69"/>
      <c r="BM150" s="69"/>
      <c r="BV150" s="69"/>
      <c r="CE150" s="69"/>
      <c r="CN150" s="69"/>
      <c r="CW150" s="69"/>
      <c r="DF150" s="69"/>
      <c r="DQ150" s="69"/>
      <c r="EB150" s="69"/>
      <c r="EM150" s="69"/>
      <c r="EX150" s="69"/>
      <c r="FI150" s="69"/>
      <c r="FK150" s="70">
        <v>15</v>
      </c>
      <c r="FL150" s="71">
        <v>7</v>
      </c>
      <c r="FM150" s="46">
        <v>518</v>
      </c>
      <c r="FN150" s="71">
        <v>256</v>
      </c>
    </row>
    <row r="151" spans="2:170" x14ac:dyDescent="0.2">
      <c r="B151" s="74" t="s">
        <v>91</v>
      </c>
      <c r="C151" s="75">
        <v>122698</v>
      </c>
      <c r="D151" s="75">
        <v>74885.232012934517</v>
      </c>
      <c r="E151" s="75">
        <v>8156368.2825708678</v>
      </c>
      <c r="F151" s="76">
        <v>61.032153753879051</v>
      </c>
      <c r="G151" s="77">
        <v>108.91824814219795</v>
      </c>
      <c r="H151" s="77">
        <v>66.475152672177771</v>
      </c>
      <c r="I151" s="76">
        <v>9.7697106139486891</v>
      </c>
      <c r="J151" s="76">
        <v>1.4892590714592191</v>
      </c>
      <c r="K151" s="78">
        <v>11.404465986981453</v>
      </c>
      <c r="L151" s="75">
        <v>122698</v>
      </c>
      <c r="M151" s="75">
        <v>69890.536782538402</v>
      </c>
      <c r="N151" s="75">
        <v>7328916.9735210994</v>
      </c>
      <c r="O151" s="76">
        <v>56.9614311419407</v>
      </c>
      <c r="P151" s="77">
        <v>104.86279417662409</v>
      </c>
      <c r="Q151" s="77">
        <v>59.731348298432735</v>
      </c>
      <c r="R151" s="76">
        <v>15.120691472541372</v>
      </c>
      <c r="S151" s="76">
        <v>0.77228949706947958</v>
      </c>
      <c r="T151" s="78">
        <v>16.009756481737568</v>
      </c>
      <c r="U151" s="75">
        <v>118740</v>
      </c>
      <c r="V151" s="75">
        <v>80260.688763136626</v>
      </c>
      <c r="W151" s="75">
        <v>9492395.7852417175</v>
      </c>
      <c r="X151" s="76">
        <v>67.593640528159526</v>
      </c>
      <c r="Y151" s="77">
        <v>118.26955302184663</v>
      </c>
      <c r="Z151" s="77">
        <v>79.942696523848042</v>
      </c>
      <c r="AA151" s="76">
        <v>-2.3056550864620657</v>
      </c>
      <c r="AB151" s="76">
        <v>3.5756671907217332</v>
      </c>
      <c r="AC151" s="78">
        <v>1.1875695518018368</v>
      </c>
      <c r="AD151" s="75">
        <v>122915</v>
      </c>
      <c r="AE151" s="75">
        <v>91389.425241157558</v>
      </c>
      <c r="AF151" s="75">
        <v>12537221.09177685</v>
      </c>
      <c r="AG151" s="76">
        <v>74.351726999273936</v>
      </c>
      <c r="AH151" s="77">
        <v>137.18459284204653</v>
      </c>
      <c r="AI151" s="77">
        <v>101.99911395498393</v>
      </c>
      <c r="AJ151" s="76">
        <v>-4.6719825055616182</v>
      </c>
      <c r="AK151" s="76">
        <v>7.7101022075542565</v>
      </c>
      <c r="AL151" s="78">
        <v>2.6779050756947829</v>
      </c>
      <c r="AM151" s="75">
        <v>119730</v>
      </c>
      <c r="AN151" s="75">
        <v>97452.677952755912</v>
      </c>
      <c r="AO151" s="75">
        <v>13181357.708208125</v>
      </c>
      <c r="AP151" s="76">
        <v>81.393700787401571</v>
      </c>
      <c r="AQ151" s="77">
        <v>135.25906096288415</v>
      </c>
      <c r="AR151" s="77">
        <v>110.092355367979</v>
      </c>
      <c r="AS151" s="76">
        <v>-0.60481634076565727</v>
      </c>
      <c r="AT151" s="76">
        <v>3.0807898531515705</v>
      </c>
      <c r="AU151" s="78">
        <v>2.4573403919294026</v>
      </c>
      <c r="AV151" s="75">
        <v>123969</v>
      </c>
      <c r="AW151" s="75">
        <v>97673.213385826777</v>
      </c>
      <c r="AX151" s="75">
        <v>15023071.80348652</v>
      </c>
      <c r="AY151" s="76">
        <v>78.788417576835158</v>
      </c>
      <c r="AZ151" s="77">
        <v>153.80953777104355</v>
      </c>
      <c r="BA151" s="77">
        <v>121.18410089204978</v>
      </c>
      <c r="BB151" s="76">
        <v>-1.6183833012407152</v>
      </c>
      <c r="BC151" s="76">
        <v>2.4853878149160766</v>
      </c>
      <c r="BD151" s="78">
        <v>0.8267814123076882</v>
      </c>
      <c r="BE151" s="75">
        <v>123969</v>
      </c>
      <c r="BF151" s="75">
        <v>110529.84094488189</v>
      </c>
      <c r="BG151" s="75">
        <v>16588433.901732283</v>
      </c>
      <c r="BH151" s="76">
        <v>89.159258318516635</v>
      </c>
      <c r="BI151" s="77">
        <v>150.08104381516722</v>
      </c>
      <c r="BJ151" s="77">
        <v>133.81114554229109</v>
      </c>
      <c r="BK151" s="76">
        <v>4.9059580479321738</v>
      </c>
      <c r="BL151" s="76">
        <v>1.9521864345689237</v>
      </c>
      <c r="BM151" s="78">
        <v>6.9539179299984717</v>
      </c>
      <c r="BN151" s="75">
        <v>111972</v>
      </c>
      <c r="BO151" s="75">
        <v>99975</v>
      </c>
      <c r="BP151" s="75">
        <v>15163005.482872019</v>
      </c>
      <c r="BQ151" s="76">
        <v>89.285714285714292</v>
      </c>
      <c r="BR151" s="77">
        <v>151.66797182167559</v>
      </c>
      <c r="BS151" s="77">
        <v>135.41783198363893</v>
      </c>
      <c r="BT151" s="76">
        <v>1.1149620716714621</v>
      </c>
      <c r="BU151" s="76">
        <v>7.7339699683364183</v>
      </c>
      <c r="BV151" s="78">
        <v>8.9351628717892932</v>
      </c>
      <c r="BW151" s="75">
        <v>123969</v>
      </c>
      <c r="BX151" s="75">
        <v>104372.03421461898</v>
      </c>
      <c r="BY151" s="75">
        <v>14315539.475924786</v>
      </c>
      <c r="BZ151" s="76">
        <v>84.192043345206443</v>
      </c>
      <c r="CA151" s="77">
        <v>137.15876655702536</v>
      </c>
      <c r="CB151" s="77">
        <v>115.47676819144131</v>
      </c>
      <c r="CC151" s="76">
        <v>0.33914365236920113</v>
      </c>
      <c r="CD151" s="76">
        <v>1.5450438371572324</v>
      </c>
      <c r="CE151" s="78">
        <v>1.8894274076264739</v>
      </c>
      <c r="CF151" s="75">
        <v>119970</v>
      </c>
      <c r="CG151" s="75">
        <v>91314.64618973562</v>
      </c>
      <c r="CH151" s="75">
        <v>11747281.069076572</v>
      </c>
      <c r="CI151" s="76">
        <v>76.114567133229656</v>
      </c>
      <c r="CJ151" s="77">
        <v>128.64618721368976</v>
      </c>
      <c r="CK151" s="77">
        <v>97.918488531104202</v>
      </c>
      <c r="CL151" s="76">
        <v>-3.534319650484874</v>
      </c>
      <c r="CM151" s="76">
        <v>3.5945155837979299</v>
      </c>
      <c r="CN151" s="78">
        <v>-6.6845737304855213E-2</v>
      </c>
      <c r="CO151" s="75">
        <v>123969</v>
      </c>
      <c r="CP151" s="75">
        <v>74933.717069368664</v>
      </c>
      <c r="CQ151" s="75">
        <v>8601154.3807442207</v>
      </c>
      <c r="CR151" s="76">
        <v>60.445528373519721</v>
      </c>
      <c r="CS151" s="77">
        <v>114.78350090096082</v>
      </c>
      <c r="CT151" s="77">
        <v>69.381493605209542</v>
      </c>
      <c r="CU151" s="76">
        <v>-5.0506031238996858</v>
      </c>
      <c r="CV151" s="76">
        <v>-9.6841091011406061E-2</v>
      </c>
      <c r="CW151" s="78">
        <v>-5.1425531557432516</v>
      </c>
      <c r="CX151" s="75">
        <v>119970</v>
      </c>
      <c r="CY151" s="75">
        <v>67709.095890410958</v>
      </c>
      <c r="CZ151" s="75">
        <v>8158637.7429724233</v>
      </c>
      <c r="DA151" s="76">
        <v>56.438356164383563</v>
      </c>
      <c r="DB151" s="77">
        <v>120.49544652283356</v>
      </c>
      <c r="DC151" s="77">
        <v>68.005649270421131</v>
      </c>
      <c r="DD151" s="76">
        <v>-0.39342762827441041</v>
      </c>
      <c r="DE151" s="76">
        <v>2.4351760290843103</v>
      </c>
      <c r="DF151" s="78">
        <v>2.0321677455143665</v>
      </c>
      <c r="DG151" s="75">
        <v>364136</v>
      </c>
      <c r="DH151" s="75">
        <v>225036.45755860955</v>
      </c>
      <c r="DI151" s="75">
        <v>24977681.041333683</v>
      </c>
      <c r="DJ151" s="76">
        <v>61.80011247407824</v>
      </c>
      <c r="DK151" s="77">
        <v>110.99393099372968</v>
      </c>
      <c r="DL151" s="77">
        <v>68.594374193525724</v>
      </c>
      <c r="DM151" s="76">
        <v>0</v>
      </c>
      <c r="DN151" s="76">
        <v>6.6089645450273604</v>
      </c>
      <c r="DO151" s="76">
        <v>6.6089645450273604</v>
      </c>
      <c r="DP151" s="76">
        <v>1.778280011941997</v>
      </c>
      <c r="DQ151" s="78">
        <v>8.5047704524699128</v>
      </c>
      <c r="DR151" s="75">
        <v>366614</v>
      </c>
      <c r="DS151" s="75">
        <v>286515.31657974026</v>
      </c>
      <c r="DT151" s="75">
        <v>40741650.603471495</v>
      </c>
      <c r="DU151" s="76">
        <v>78.1517663209098</v>
      </c>
      <c r="DV151" s="77">
        <v>142.19711214682187</v>
      </c>
      <c r="DW151" s="77">
        <v>111.12955480006627</v>
      </c>
      <c r="DX151" s="76">
        <v>0.68051497242788406</v>
      </c>
      <c r="DY151" s="76">
        <v>-1.6074575364144954</v>
      </c>
      <c r="DZ151" s="76">
        <v>-2.2725077533313747</v>
      </c>
      <c r="EA151" s="76">
        <v>4.3144617223622088</v>
      </c>
      <c r="EB151" s="78">
        <v>1.9439074918756385</v>
      </c>
      <c r="EC151" s="75">
        <v>359910</v>
      </c>
      <c r="ED151" s="75">
        <v>314876.87515950087</v>
      </c>
      <c r="EE151" s="75">
        <v>46066978.860529087</v>
      </c>
      <c r="EF151" s="76">
        <v>87.487670573060171</v>
      </c>
      <c r="EG151" s="77">
        <v>146.30156259393092</v>
      </c>
      <c r="EH151" s="77">
        <v>127.99582912541771</v>
      </c>
      <c r="EI151" s="76">
        <v>1.035876705406771</v>
      </c>
      <c r="EJ151" s="76">
        <v>3.2070642206462865</v>
      </c>
      <c r="EK151" s="76">
        <v>2.1489272781490376</v>
      </c>
      <c r="EL151" s="76">
        <v>3.7227000119468383</v>
      </c>
      <c r="EM151" s="78">
        <v>5.9516254061362588</v>
      </c>
      <c r="EN151" s="75">
        <v>363909</v>
      </c>
      <c r="EO151" s="75">
        <v>233957.45914951523</v>
      </c>
      <c r="EP151" s="75">
        <v>28507073.192793217</v>
      </c>
      <c r="EQ151" s="76">
        <v>64.290099763818773</v>
      </c>
      <c r="ER151" s="77">
        <v>121.84725076269184</v>
      </c>
      <c r="ES151" s="77">
        <v>78.335719074805013</v>
      </c>
      <c r="ET151" s="76">
        <v>1.035876705406771</v>
      </c>
      <c r="EU151" s="76">
        <v>-2.1425391639143716</v>
      </c>
      <c r="EV151" s="76">
        <v>-3.1458289599332541</v>
      </c>
      <c r="EW151" s="76">
        <v>2.1314259489292335</v>
      </c>
      <c r="EX151" s="78">
        <v>-1.0814540257649685</v>
      </c>
      <c r="EY151" s="75">
        <v>1454569</v>
      </c>
      <c r="EZ151" s="75">
        <v>1060386.1084473659</v>
      </c>
      <c r="FA151" s="75">
        <v>140293383.69812748</v>
      </c>
      <c r="FB151" s="76">
        <v>72.90036488109989</v>
      </c>
      <c r="FC151" s="77">
        <v>132.30405658892238</v>
      </c>
      <c r="FD151" s="77">
        <v>96.450140005821297</v>
      </c>
      <c r="FE151" s="76">
        <v>0.68520838669038608</v>
      </c>
      <c r="FF151" s="76">
        <v>1.3313400357778682</v>
      </c>
      <c r="FG151" s="76">
        <v>0.64173443094635796</v>
      </c>
      <c r="FH151" s="76">
        <v>3.1122467887890095</v>
      </c>
      <c r="FI151" s="78">
        <v>3.7739535789550489</v>
      </c>
      <c r="FK151" s="79">
        <v>123</v>
      </c>
      <c r="FL151" s="80">
        <v>20</v>
      </c>
      <c r="FM151" s="75">
        <v>3999</v>
      </c>
      <c r="FN151" s="80">
        <v>1314</v>
      </c>
    </row>
    <row r="152" spans="2:170" x14ac:dyDescent="0.2">
      <c r="B152" s="72" t="s">
        <v>107</v>
      </c>
      <c r="K152" s="69"/>
      <c r="T152" s="69"/>
      <c r="AC152" s="69"/>
      <c r="AL152" s="69"/>
      <c r="AU152" s="69"/>
      <c r="BD152" s="69"/>
      <c r="BM152" s="69"/>
      <c r="BV152" s="69"/>
      <c r="CE152" s="69"/>
      <c r="CN152" s="69"/>
      <c r="CW152" s="69"/>
      <c r="DF152" s="69"/>
      <c r="DQ152" s="69"/>
      <c r="EB152" s="69"/>
      <c r="EM152" s="69"/>
      <c r="EX152" s="69"/>
      <c r="FI152" s="69"/>
      <c r="FK152" s="70"/>
      <c r="FL152" s="71"/>
      <c r="FN152" s="71"/>
    </row>
    <row r="153" spans="2:170" x14ac:dyDescent="0.2">
      <c r="B153" s="73" t="s">
        <v>61</v>
      </c>
      <c r="C153" s="46">
        <v>142538</v>
      </c>
      <c r="D153" s="46">
        <v>88576.803559206019</v>
      </c>
      <c r="E153" s="46">
        <v>12998958.68236479</v>
      </c>
      <c r="F153" s="49">
        <v>62.142589035349189</v>
      </c>
      <c r="G153" s="50">
        <v>146.75353094759279</v>
      </c>
      <c r="H153" s="50">
        <v>91.196443631626579</v>
      </c>
      <c r="I153" s="49">
        <v>6.4507069381109705</v>
      </c>
      <c r="J153" s="49">
        <v>3.0554948002492899</v>
      </c>
      <c r="K153" s="69">
        <v>9.7033027534335616</v>
      </c>
      <c r="L153" s="46">
        <v>142538</v>
      </c>
      <c r="M153" s="46">
        <v>84271.489390828196</v>
      </c>
      <c r="N153" s="46">
        <v>12732301.728298044</v>
      </c>
      <c r="O153" s="49">
        <v>59.122121392771191</v>
      </c>
      <c r="P153" s="50">
        <v>151.08670584008667</v>
      </c>
      <c r="Q153" s="50">
        <v>89.325665635115158</v>
      </c>
      <c r="R153" s="49">
        <v>7.2672027172949143</v>
      </c>
      <c r="S153" s="49">
        <v>6.5486574442991357</v>
      </c>
      <c r="T153" s="69">
        <v>14.291764373332493</v>
      </c>
      <c r="U153" s="46">
        <v>137940</v>
      </c>
      <c r="V153" s="46">
        <v>97927.014373716636</v>
      </c>
      <c r="W153" s="46">
        <v>15905262.093218125</v>
      </c>
      <c r="X153" s="49">
        <v>70.992470910335385</v>
      </c>
      <c r="Y153" s="50">
        <v>162.41955496079188</v>
      </c>
      <c r="Z153" s="50">
        <v>115.30565530823638</v>
      </c>
      <c r="AA153" s="49">
        <v>1.830252822964896</v>
      </c>
      <c r="AB153" s="49">
        <v>3.4108292565789049</v>
      </c>
      <c r="AC153" s="69">
        <v>5.3035088782988486</v>
      </c>
      <c r="AD153" s="46">
        <v>142538</v>
      </c>
      <c r="AE153" s="46">
        <v>111899.04825737265</v>
      </c>
      <c r="AF153" s="46">
        <v>19631473.238839086</v>
      </c>
      <c r="AG153" s="49">
        <v>78.504713309694722</v>
      </c>
      <c r="AH153" s="50">
        <v>175.43914398347559</v>
      </c>
      <c r="AI153" s="50">
        <v>137.72799701721004</v>
      </c>
      <c r="AJ153" s="49">
        <v>0.90821010311631145</v>
      </c>
      <c r="AK153" s="49">
        <v>6.3423601261593827</v>
      </c>
      <c r="AL153" s="69">
        <v>7.3081721847174945</v>
      </c>
      <c r="AM153" s="46">
        <v>137940</v>
      </c>
      <c r="AN153" s="46">
        <v>115936.16621983914</v>
      </c>
      <c r="AO153" s="46">
        <v>20569827.080082428</v>
      </c>
      <c r="AP153" s="49">
        <v>84.048257372654149</v>
      </c>
      <c r="AQ153" s="50">
        <v>177.42373023684212</v>
      </c>
      <c r="AR153" s="50">
        <v>149.12155342962467</v>
      </c>
      <c r="AS153" s="49">
        <v>2.6191129061528438</v>
      </c>
      <c r="AT153" s="49">
        <v>5.5704349371029522</v>
      </c>
      <c r="AU153" s="69">
        <v>8.3354438236223078</v>
      </c>
      <c r="AV153" s="46">
        <v>142538</v>
      </c>
      <c r="AW153" s="46">
        <v>114685.24293015333</v>
      </c>
      <c r="AX153" s="46">
        <v>22170478.900499657</v>
      </c>
      <c r="AY153" s="49">
        <v>80.459416387316594</v>
      </c>
      <c r="AZ153" s="50">
        <v>193.3158820965495</v>
      </c>
      <c r="BA153" s="50">
        <v>155.54083051887676</v>
      </c>
      <c r="BB153" s="49">
        <v>0.43370078829435327</v>
      </c>
      <c r="BC153" s="49">
        <v>3.1864636884786992</v>
      </c>
      <c r="BD153" s="69">
        <v>3.633984194908698</v>
      </c>
      <c r="BE153" s="46">
        <v>142538</v>
      </c>
      <c r="BF153" s="46">
        <v>124061.91872671859</v>
      </c>
      <c r="BG153" s="46">
        <v>24222250.659104642</v>
      </c>
      <c r="BH153" s="49">
        <v>87.037785521558177</v>
      </c>
      <c r="BI153" s="50">
        <v>195.24323747129034</v>
      </c>
      <c r="BJ153" s="50">
        <v>169.9353902756082</v>
      </c>
      <c r="BK153" s="49">
        <v>2.4046213656505668</v>
      </c>
      <c r="BL153" s="49">
        <v>3.1139742550598717</v>
      </c>
      <c r="BM153" s="69">
        <v>5.5934749109684665</v>
      </c>
      <c r="BN153" s="46">
        <v>129052</v>
      </c>
      <c r="BO153" s="46">
        <v>116099.03995936336</v>
      </c>
      <c r="BP153" s="46">
        <v>22734696.399033017</v>
      </c>
      <c r="BQ153" s="49">
        <v>89.962991630787087</v>
      </c>
      <c r="BR153" s="50">
        <v>195.82157102238355</v>
      </c>
      <c r="BS153" s="50">
        <v>176.16694355014272</v>
      </c>
      <c r="BT153" s="49">
        <v>1.8046424065822377</v>
      </c>
      <c r="BU153" s="49">
        <v>7.4000891856118409</v>
      </c>
      <c r="BV153" s="69">
        <v>9.3382767397625361</v>
      </c>
      <c r="BW153" s="46">
        <v>142879</v>
      </c>
      <c r="BX153" s="46">
        <v>122331.45677331518</v>
      </c>
      <c r="BY153" s="46">
        <v>22747348.086135194</v>
      </c>
      <c r="BZ153" s="49">
        <v>85.618920046553498</v>
      </c>
      <c r="CA153" s="50">
        <v>185.94847708130288</v>
      </c>
      <c r="CB153" s="50">
        <v>159.20707792002457</v>
      </c>
      <c r="CC153" s="49">
        <v>0.91726119474360879</v>
      </c>
      <c r="CD153" s="49">
        <v>5.311555829846224</v>
      </c>
      <c r="CE153" s="69">
        <v>6.2775378650541542</v>
      </c>
      <c r="CF153" s="46">
        <v>138570</v>
      </c>
      <c r="CG153" s="46">
        <v>111299.41146540028</v>
      </c>
      <c r="CH153" s="46">
        <v>19072597.966442157</v>
      </c>
      <c r="CI153" s="49">
        <v>80.319990954319309</v>
      </c>
      <c r="CJ153" s="50">
        <v>171.36297232237627</v>
      </c>
      <c r="CK153" s="50">
        <v>137.63872386838534</v>
      </c>
      <c r="CL153" s="49">
        <v>1.230797001624595</v>
      </c>
      <c r="CM153" s="49">
        <v>2.3947395946939736</v>
      </c>
      <c r="CN153" s="69">
        <v>3.6550109794467787</v>
      </c>
      <c r="CO153" s="46">
        <v>143189</v>
      </c>
      <c r="CP153" s="46">
        <v>95985.264246947088</v>
      </c>
      <c r="CQ153" s="46">
        <v>14939885.658772074</v>
      </c>
      <c r="CR153" s="49">
        <v>67.033965072000697</v>
      </c>
      <c r="CS153" s="50">
        <v>155.64770046718138</v>
      </c>
      <c r="CT153" s="50">
        <v>104.33682516654264</v>
      </c>
      <c r="CU153" s="49">
        <v>1.1729956517811633</v>
      </c>
      <c r="CV153" s="49">
        <v>-1.974267269269282</v>
      </c>
      <c r="CW153" s="69">
        <v>-0.82442968671118599</v>
      </c>
      <c r="CX153" s="46">
        <v>139800</v>
      </c>
      <c r="CY153" s="46">
        <v>88151.139755766621</v>
      </c>
      <c r="CZ153" s="46">
        <v>14594698.868718319</v>
      </c>
      <c r="DA153" s="49">
        <v>63.055178652193575</v>
      </c>
      <c r="DB153" s="50">
        <v>165.56449422156871</v>
      </c>
      <c r="DC153" s="50">
        <v>104.39698761601086</v>
      </c>
      <c r="DD153" s="49">
        <v>5.3337774999828289</v>
      </c>
      <c r="DE153" s="49">
        <v>4.8548687345632269</v>
      </c>
      <c r="DF153" s="69">
        <v>10.447594130763891</v>
      </c>
      <c r="DG153" s="46">
        <v>423016</v>
      </c>
      <c r="DH153" s="46">
        <v>270775.30732375087</v>
      </c>
      <c r="DI153" s="46">
        <v>41636522.503880963</v>
      </c>
      <c r="DJ153" s="49">
        <v>64.01065381067167</v>
      </c>
      <c r="DK153" s="50">
        <v>153.76779705432483</v>
      </c>
      <c r="DL153" s="50">
        <v>98.427772244740055</v>
      </c>
      <c r="DM153" s="49">
        <v>0</v>
      </c>
      <c r="DN153" s="49">
        <v>4.9767535388740791</v>
      </c>
      <c r="DO153" s="49">
        <v>4.9767535388740791</v>
      </c>
      <c r="DP153" s="49">
        <v>4.1188920319714049</v>
      </c>
      <c r="DQ153" s="69">
        <v>9.3006326758090232</v>
      </c>
      <c r="DR153" s="46">
        <v>423016</v>
      </c>
      <c r="DS153" s="46">
        <v>342520.45740736515</v>
      </c>
      <c r="DT153" s="46">
        <v>62371779.219421171</v>
      </c>
      <c r="DU153" s="49">
        <v>80.971040671597549</v>
      </c>
      <c r="DV153" s="50">
        <v>182.09650802037032</v>
      </c>
      <c r="DW153" s="50">
        <v>147.44543757073296</v>
      </c>
      <c r="DX153" s="49">
        <v>0</v>
      </c>
      <c r="DY153" s="49">
        <v>1.3197024703616014</v>
      </c>
      <c r="DZ153" s="49">
        <v>1.3197024703616014</v>
      </c>
      <c r="EA153" s="49">
        <v>4.9163882784480091</v>
      </c>
      <c r="EB153" s="69">
        <v>6.3009724463728567</v>
      </c>
      <c r="EC153" s="46">
        <v>414469</v>
      </c>
      <c r="ED153" s="46">
        <v>362492.41545939713</v>
      </c>
      <c r="EE153" s="46">
        <v>69704295.144272849</v>
      </c>
      <c r="EF153" s="49">
        <v>87.459475970313136</v>
      </c>
      <c r="EG153" s="50">
        <v>192.29173403789588</v>
      </c>
      <c r="EH153" s="50">
        <v>168.17734292377199</v>
      </c>
      <c r="EI153" s="49">
        <v>0.15683147262094629</v>
      </c>
      <c r="EJ153" s="49">
        <v>1.8672537819949626</v>
      </c>
      <c r="EK153" s="49">
        <v>1.7077440292643247</v>
      </c>
      <c r="EL153" s="49">
        <v>5.2147784894713158</v>
      </c>
      <c r="EM153" s="69">
        <v>7.0115775870289472</v>
      </c>
      <c r="EN153" s="46">
        <v>421559</v>
      </c>
      <c r="EO153" s="46">
        <v>295435.81546811399</v>
      </c>
      <c r="EP153" s="46">
        <v>48607182.493932553</v>
      </c>
      <c r="EQ153" s="49">
        <v>70.081724140182985</v>
      </c>
      <c r="ER153" s="50">
        <v>164.52704766656385</v>
      </c>
      <c r="ES153" s="50">
        <v>115.30339168166864</v>
      </c>
      <c r="ET153" s="49">
        <v>0.75068472197658798</v>
      </c>
      <c r="EU153" s="49">
        <v>3.1328473153123211</v>
      </c>
      <c r="EV153" s="49">
        <v>2.3644133038989819</v>
      </c>
      <c r="EW153" s="49">
        <v>1.6835118042057169</v>
      </c>
      <c r="EX153" s="69">
        <v>4.0877302851760486</v>
      </c>
      <c r="EY153" s="46">
        <v>1682060</v>
      </c>
      <c r="EZ153" s="46">
        <v>1271223.995658627</v>
      </c>
      <c r="FA153" s="46">
        <v>222319779.36150753</v>
      </c>
      <c r="FB153" s="49">
        <v>75.575425113172358</v>
      </c>
      <c r="FC153" s="50">
        <v>174.88639305170022</v>
      </c>
      <c r="FD153" s="50">
        <v>132.171135013916</v>
      </c>
      <c r="FE153" s="49">
        <v>0.2258277869472731</v>
      </c>
      <c r="FF153" s="49">
        <v>2.6582519045083495</v>
      </c>
      <c r="FG153" s="49">
        <v>2.4269434049791494</v>
      </c>
      <c r="FH153" s="49">
        <v>4.0399042383361961</v>
      </c>
      <c r="FI153" s="69">
        <v>6.5648938327951187</v>
      </c>
      <c r="FK153" s="70">
        <v>87</v>
      </c>
      <c r="FL153" s="71">
        <v>29</v>
      </c>
      <c r="FM153" s="46">
        <v>4660</v>
      </c>
      <c r="FN153" s="71">
        <v>2948</v>
      </c>
    </row>
    <row r="154" spans="2:170" x14ac:dyDescent="0.2">
      <c r="B154" s="73" t="s">
        <v>62</v>
      </c>
      <c r="C154" s="46">
        <v>71145</v>
      </c>
      <c r="D154" s="46">
        <v>47279.773413897281</v>
      </c>
      <c r="E154" s="46">
        <v>6719054.922750446</v>
      </c>
      <c r="F154" s="49">
        <v>66.455511158756451</v>
      </c>
      <c r="G154" s="50">
        <v>142.11267181698182</v>
      </c>
      <c r="H154" s="50">
        <v>94.441702477341295</v>
      </c>
      <c r="I154" s="49">
        <v>1.9299489929214309</v>
      </c>
      <c r="J154" s="49">
        <v>-6.4572196539096893</v>
      </c>
      <c r="K154" s="69">
        <v>-4.6518917066696135</v>
      </c>
      <c r="L154" s="46">
        <v>71114</v>
      </c>
      <c r="M154" s="46">
        <v>41565.412790697672</v>
      </c>
      <c r="N154" s="46">
        <v>5431319.1081927707</v>
      </c>
      <c r="O154" s="49">
        <v>58.448987246811704</v>
      </c>
      <c r="P154" s="50">
        <v>130.66919690036852</v>
      </c>
      <c r="Q154" s="50">
        <v>76.37482223180767</v>
      </c>
      <c r="R154" s="49">
        <v>-2.9679868117470476</v>
      </c>
      <c r="S154" s="49">
        <v>-2.5117489289481467</v>
      </c>
      <c r="T154" s="69">
        <v>-5.4051873637398158</v>
      </c>
      <c r="U154" s="46">
        <v>68820</v>
      </c>
      <c r="V154" s="46">
        <v>48760.837209302328</v>
      </c>
      <c r="W154" s="46">
        <v>7159103.4653897611</v>
      </c>
      <c r="X154" s="49">
        <v>70.852713178294579</v>
      </c>
      <c r="Y154" s="50">
        <v>146.82076590809615</v>
      </c>
      <c r="Z154" s="50">
        <v>104.02649615503866</v>
      </c>
      <c r="AA154" s="49">
        <v>-2.0704177375901898</v>
      </c>
      <c r="AB154" s="49">
        <v>-10.111176999065561</v>
      </c>
      <c r="AC154" s="69">
        <v>-11.972251134587959</v>
      </c>
      <c r="AD154" s="46">
        <v>71114</v>
      </c>
      <c r="AE154" s="46">
        <v>52921.918269230766</v>
      </c>
      <c r="AF154" s="46">
        <v>8354172.1991620986</v>
      </c>
      <c r="AG154" s="49">
        <v>74.418424317617863</v>
      </c>
      <c r="AH154" s="50">
        <v>157.8584539710323</v>
      </c>
      <c r="AI154" s="50">
        <v>117.47577409739431</v>
      </c>
      <c r="AJ154" s="49">
        <v>-1.9327969852853213</v>
      </c>
      <c r="AK154" s="49">
        <v>-6.1613398584758396</v>
      </c>
      <c r="AL154" s="69">
        <v>-7.9750506527233576</v>
      </c>
      <c r="AM154" s="46">
        <v>68820</v>
      </c>
      <c r="AN154" s="46">
        <v>53749.081730769234</v>
      </c>
      <c r="AO154" s="46">
        <v>8409554.122079609</v>
      </c>
      <c r="AP154" s="49">
        <v>78.100961538461533</v>
      </c>
      <c r="AQ154" s="50">
        <v>156.45949384220776</v>
      </c>
      <c r="AR154" s="50">
        <v>122.19636910897428</v>
      </c>
      <c r="AS154" s="49">
        <v>-6.0267227270161969</v>
      </c>
      <c r="AT154" s="49">
        <v>-6.5649484704647945</v>
      </c>
      <c r="AU154" s="69">
        <v>-12.196019955994588</v>
      </c>
      <c r="AV154" s="46">
        <v>71362</v>
      </c>
      <c r="AW154" s="46">
        <v>49714.346153846156</v>
      </c>
      <c r="AX154" s="46">
        <v>9420702.2357048076</v>
      </c>
      <c r="AY154" s="49">
        <v>69.665012406947895</v>
      </c>
      <c r="AZ154" s="50">
        <v>189.49665367319679</v>
      </c>
      <c r="BA154" s="50">
        <v>132.01286729218361</v>
      </c>
      <c r="BB154" s="49">
        <v>-11.267212056389058</v>
      </c>
      <c r="BC154" s="49">
        <v>-4.2197392175064348</v>
      </c>
      <c r="BD154" s="69">
        <v>-15.01150430803243</v>
      </c>
      <c r="BE154" s="46">
        <v>71362</v>
      </c>
      <c r="BF154" s="46">
        <v>58999.817307692305</v>
      </c>
      <c r="BG154" s="46">
        <v>10968201.468144236</v>
      </c>
      <c r="BH154" s="49">
        <v>82.676799007444174</v>
      </c>
      <c r="BI154" s="50">
        <v>185.90229544175585</v>
      </c>
      <c r="BJ154" s="50">
        <v>153.69806715260555</v>
      </c>
      <c r="BK154" s="49">
        <v>1.0648824606506742</v>
      </c>
      <c r="BL154" s="49">
        <v>-5.0938571266175705</v>
      </c>
      <c r="BM154" s="69">
        <v>-4.0832182570788511</v>
      </c>
      <c r="BN154" s="46">
        <v>64456</v>
      </c>
      <c r="BO154" s="46">
        <v>54537.31543624161</v>
      </c>
      <c r="BP154" s="46">
        <v>9661618.5114205815</v>
      </c>
      <c r="BQ154" s="49">
        <v>84.611697027804411</v>
      </c>
      <c r="BR154" s="50">
        <v>177.15610741265345</v>
      </c>
      <c r="BS154" s="50">
        <v>149.89478887024609</v>
      </c>
      <c r="BT154" s="49">
        <v>-3.8750834360025106</v>
      </c>
      <c r="BU154" s="49">
        <v>2.245797589264412</v>
      </c>
      <c r="BV154" s="69">
        <v>-1.7163123771258275</v>
      </c>
      <c r="BW154" s="46">
        <v>71362</v>
      </c>
      <c r="BX154" s="46">
        <v>56288.277404921697</v>
      </c>
      <c r="BY154" s="46">
        <v>9206447.4467418287</v>
      </c>
      <c r="BZ154" s="49">
        <v>78.877101825792025</v>
      </c>
      <c r="CA154" s="50">
        <v>163.55887710887455</v>
      </c>
      <c r="CB154" s="50">
        <v>129.01050204228903</v>
      </c>
      <c r="CC154" s="49">
        <v>-7.0011164929669247</v>
      </c>
      <c r="CD154" s="49">
        <v>-4.1698565994686208</v>
      </c>
      <c r="CE154" s="69">
        <v>-10.879036574317078</v>
      </c>
      <c r="CF154" s="46">
        <v>69060</v>
      </c>
      <c r="CG154" s="46">
        <v>46189.346756152125</v>
      </c>
      <c r="CH154" s="46">
        <v>7436739.5679359781</v>
      </c>
      <c r="CI154" s="49">
        <v>66.882923191648018</v>
      </c>
      <c r="CJ154" s="50">
        <v>161.00551512877701</v>
      </c>
      <c r="CK154" s="50">
        <v>107.68519501789717</v>
      </c>
      <c r="CL154" s="49">
        <v>-12.108979139180482</v>
      </c>
      <c r="CM154" s="49">
        <v>-0.14439883184297653</v>
      </c>
      <c r="CN154" s="69">
        <v>-12.235892746598372</v>
      </c>
      <c r="CO154" s="46">
        <v>71362</v>
      </c>
      <c r="CP154" s="46">
        <v>38802.180180180178</v>
      </c>
      <c r="CQ154" s="46">
        <v>5382948.6761715366</v>
      </c>
      <c r="CR154" s="49">
        <v>54.373728567276956</v>
      </c>
      <c r="CS154" s="50">
        <v>138.72799546766447</v>
      </c>
      <c r="CT154" s="50">
        <v>75.431583702412169</v>
      </c>
      <c r="CU154" s="49">
        <v>-13.976649747615983</v>
      </c>
      <c r="CV154" s="49">
        <v>-5.5409643353273585</v>
      </c>
      <c r="CW154" s="69">
        <v>-18.743172905154321</v>
      </c>
      <c r="CX154" s="46">
        <v>68640</v>
      </c>
      <c r="CY154" s="46">
        <v>39020.07809110629</v>
      </c>
      <c r="CZ154" s="46">
        <v>5809381.0868740948</v>
      </c>
      <c r="DA154" s="49">
        <v>56.84743311641359</v>
      </c>
      <c r="DB154" s="50">
        <v>148.88184163317209</v>
      </c>
      <c r="DC154" s="50">
        <v>84.635505344902313</v>
      </c>
      <c r="DD154" s="49">
        <v>1.5022213510269935</v>
      </c>
      <c r="DE154" s="49">
        <v>-10.44218844322261</v>
      </c>
      <c r="DF154" s="69">
        <v>-9.0968318765041793</v>
      </c>
      <c r="DG154" s="46">
        <v>211079</v>
      </c>
      <c r="DH154" s="46">
        <v>137606.02341389729</v>
      </c>
      <c r="DI154" s="46">
        <v>19309477.496332977</v>
      </c>
      <c r="DJ154" s="49">
        <v>65.191716567681908</v>
      </c>
      <c r="DK154" s="50">
        <v>140.32436238821541</v>
      </c>
      <c r="DL154" s="50">
        <v>91.479860603532217</v>
      </c>
      <c r="DM154" s="49">
        <v>0.17559762516076674</v>
      </c>
      <c r="DN154" s="49">
        <v>-0.83925702540939817</v>
      </c>
      <c r="DO154" s="49">
        <v>-1.0130757136758695</v>
      </c>
      <c r="DP154" s="49">
        <v>-6.7597438192748669</v>
      </c>
      <c r="DQ154" s="69">
        <v>-7.704338210010957</v>
      </c>
      <c r="DR154" s="46">
        <v>211296</v>
      </c>
      <c r="DS154" s="46">
        <v>156385.34615384616</v>
      </c>
      <c r="DT154" s="46">
        <v>26184428.556946516</v>
      </c>
      <c r="DU154" s="49">
        <v>74.012449906219786</v>
      </c>
      <c r="DV154" s="50">
        <v>167.43530772497851</v>
      </c>
      <c r="DW154" s="50">
        <v>123.92297325527467</v>
      </c>
      <c r="DX154" s="49">
        <v>0.2048713862963806</v>
      </c>
      <c r="DY154" s="49">
        <v>-6.2706669483942274</v>
      </c>
      <c r="DZ154" s="49">
        <v>-6.4622989332793823</v>
      </c>
      <c r="EA154" s="49">
        <v>-5.8628126784464065</v>
      </c>
      <c r="EB154" s="69">
        <v>-11.946239130546378</v>
      </c>
      <c r="EC154" s="46">
        <v>207180</v>
      </c>
      <c r="ED154" s="46">
        <v>169825.41014885562</v>
      </c>
      <c r="EE154" s="46">
        <v>29836267.426306646</v>
      </c>
      <c r="EF154" s="49">
        <v>81.96998269565384</v>
      </c>
      <c r="EG154" s="50">
        <v>175.68788675472368</v>
      </c>
      <c r="EH154" s="50">
        <v>144.0113303712069</v>
      </c>
      <c r="EI154" s="49">
        <v>0.43630017452006981</v>
      </c>
      <c r="EJ154" s="49">
        <v>-2.8885447287968105</v>
      </c>
      <c r="EK154" s="49">
        <v>-3.3104016152920459</v>
      </c>
      <c r="EL154" s="49">
        <v>-2.3356278235082231</v>
      </c>
      <c r="EM154" s="69">
        <v>-5.5687107776036422</v>
      </c>
      <c r="EN154" s="46">
        <v>209062</v>
      </c>
      <c r="EO154" s="46">
        <v>124011.60502743859</v>
      </c>
      <c r="EP154" s="46">
        <v>18629069.330981608</v>
      </c>
      <c r="EQ154" s="49">
        <v>59.318099428609024</v>
      </c>
      <c r="ER154" s="50">
        <v>150.22037112461993</v>
      </c>
      <c r="ES154" s="50">
        <v>89.107869105727531</v>
      </c>
      <c r="ET154" s="49">
        <v>0.23493086320311451</v>
      </c>
      <c r="EU154" s="49">
        <v>-8.6437689053679616</v>
      </c>
      <c r="EV154" s="49">
        <v>-8.8578898514814099</v>
      </c>
      <c r="EW154" s="49">
        <v>-4.8650927709538507</v>
      </c>
      <c r="EX154" s="69">
        <v>-13.292038063611784</v>
      </c>
      <c r="EY154" s="46">
        <v>838617</v>
      </c>
      <c r="EZ154" s="46">
        <v>587828.38474403764</v>
      </c>
      <c r="FA154" s="46">
        <v>93959242.810567752</v>
      </c>
      <c r="FB154" s="49">
        <v>70.094975983558371</v>
      </c>
      <c r="FC154" s="50">
        <v>159.84128233528753</v>
      </c>
      <c r="FD154" s="50">
        <v>112.04070846473152</v>
      </c>
      <c r="FE154" s="49">
        <v>0.26206772872642498</v>
      </c>
      <c r="FF154" s="49">
        <v>-4.6105385843719997</v>
      </c>
      <c r="FG154" s="49">
        <v>-4.8598701617464828</v>
      </c>
      <c r="FH154" s="49">
        <v>-4.7876924372335052</v>
      </c>
      <c r="FI154" s="69">
        <v>-9.4148869627866834</v>
      </c>
      <c r="FK154" s="70">
        <v>90</v>
      </c>
      <c r="FL154" s="71">
        <v>13</v>
      </c>
      <c r="FM154" s="46">
        <v>2288</v>
      </c>
      <c r="FN154" s="71">
        <v>461</v>
      </c>
    </row>
    <row r="155" spans="2:170" x14ac:dyDescent="0.2">
      <c r="B155" s="73" t="s">
        <v>63</v>
      </c>
      <c r="C155" s="46">
        <v>28241</v>
      </c>
      <c r="D155" s="46">
        <v>19545.818448023427</v>
      </c>
      <c r="E155" s="46">
        <v>3161749.0258378917</v>
      </c>
      <c r="F155" s="49">
        <v>69.210787323478016</v>
      </c>
      <c r="G155" s="50">
        <v>161.7608919394022</v>
      </c>
      <c r="H155" s="50">
        <v>111.95598689274075</v>
      </c>
      <c r="I155" s="49">
        <v>-9.7515724768744825</v>
      </c>
      <c r="J155" s="49">
        <v>1.7133800239017261</v>
      </c>
      <c r="K155" s="69">
        <v>-8.2052739478078234</v>
      </c>
      <c r="L155" s="46">
        <v>28241</v>
      </c>
      <c r="M155" s="46">
        <v>17953.074344023324</v>
      </c>
      <c r="N155" s="46">
        <v>2749459.5255934694</v>
      </c>
      <c r="O155" s="49">
        <v>63.570958337251952</v>
      </c>
      <c r="P155" s="50">
        <v>153.14700273097122</v>
      </c>
      <c r="Q155" s="50">
        <v>97.35701730085583</v>
      </c>
      <c r="R155" s="49">
        <v>-16.839815567378444</v>
      </c>
      <c r="S155" s="49">
        <v>3.2619419407324424</v>
      </c>
      <c r="T155" s="69">
        <v>-14.127178633380311</v>
      </c>
      <c r="U155" s="46">
        <v>27330</v>
      </c>
      <c r="V155" s="46">
        <v>20852.072886297377</v>
      </c>
      <c r="W155" s="46">
        <v>3534271.9655966167</v>
      </c>
      <c r="X155" s="49">
        <v>76.29737609329446</v>
      </c>
      <c r="Y155" s="50">
        <v>169.49259600560433</v>
      </c>
      <c r="Z155" s="50">
        <v>129.31840342468411</v>
      </c>
      <c r="AA155" s="49">
        <v>-10.499247066254318</v>
      </c>
      <c r="AB155" s="49">
        <v>1.5971468286578567</v>
      </c>
      <c r="AC155" s="69">
        <v>-9.0697886291480962</v>
      </c>
      <c r="AD155" s="46">
        <v>28241</v>
      </c>
      <c r="AE155" s="46">
        <v>22126.9416909621</v>
      </c>
      <c r="AF155" s="46">
        <v>4122891.8761335849</v>
      </c>
      <c r="AG155" s="49">
        <v>78.350418508417192</v>
      </c>
      <c r="AH155" s="50">
        <v>186.32904328652018</v>
      </c>
      <c r="AI155" s="50">
        <v>145.98958521771837</v>
      </c>
      <c r="AJ155" s="49">
        <v>-9.3445003173524803</v>
      </c>
      <c r="AK155" s="49">
        <v>0.29166841515929043</v>
      </c>
      <c r="AL155" s="69">
        <v>-9.0800868581733667</v>
      </c>
      <c r="AM155" s="46">
        <v>27330</v>
      </c>
      <c r="AN155" s="46">
        <v>22566.505830903789</v>
      </c>
      <c r="AO155" s="46">
        <v>4377540.6949465889</v>
      </c>
      <c r="AP155" s="49">
        <v>82.57045675413022</v>
      </c>
      <c r="AQ155" s="50">
        <v>193.98398350850351</v>
      </c>
      <c r="AR155" s="50">
        <v>160.17346121282799</v>
      </c>
      <c r="AS155" s="49">
        <v>-4.1284445637190919</v>
      </c>
      <c r="AT155" s="49">
        <v>1.0058277959713267</v>
      </c>
      <c r="AU155" s="69">
        <v>-3.1641418107109192</v>
      </c>
      <c r="AV155" s="46">
        <v>28241</v>
      </c>
      <c r="AW155" s="46">
        <v>22190.685131195336</v>
      </c>
      <c r="AX155" s="46">
        <v>5077751.6550192423</v>
      </c>
      <c r="AY155" s="49">
        <v>78.576130913194774</v>
      </c>
      <c r="AZ155" s="50">
        <v>228.82356380610412</v>
      </c>
      <c r="BA155" s="50">
        <v>179.80070305652214</v>
      </c>
      <c r="BB155" s="49">
        <v>-8.8592368525502181</v>
      </c>
      <c r="BC155" s="49">
        <v>2.790301055896633</v>
      </c>
      <c r="BD155" s="69">
        <v>-6.3161351760946784</v>
      </c>
      <c r="BE155" s="46">
        <v>28241</v>
      </c>
      <c r="BF155" s="46">
        <v>23709.560344827587</v>
      </c>
      <c r="BG155" s="46">
        <v>5353856.8005287368</v>
      </c>
      <c r="BH155" s="49">
        <v>83.954393770856512</v>
      </c>
      <c r="BI155" s="50">
        <v>225.81004129402677</v>
      </c>
      <c r="BJ155" s="50">
        <v>189.57745124212093</v>
      </c>
      <c r="BK155" s="49">
        <v>-5.2378510201823305</v>
      </c>
      <c r="BL155" s="49">
        <v>1.9750780849671525</v>
      </c>
      <c r="BM155" s="69">
        <v>-3.3662245828380275</v>
      </c>
      <c r="BN155" s="46">
        <v>25508</v>
      </c>
      <c r="BO155" s="46">
        <v>22641.491379310344</v>
      </c>
      <c r="BP155" s="46">
        <v>4969065.2363469824</v>
      </c>
      <c r="BQ155" s="49">
        <v>88.762315270935957</v>
      </c>
      <c r="BR155" s="50">
        <v>219.46722294484911</v>
      </c>
      <c r="BS155" s="50">
        <v>194.80418834667486</v>
      </c>
      <c r="BT155" s="49">
        <v>-3.6751331356590642</v>
      </c>
      <c r="BU155" s="49">
        <v>5.1486630069328641</v>
      </c>
      <c r="BV155" s="69">
        <v>1.2843096510625898</v>
      </c>
      <c r="BW155" s="46">
        <v>28241</v>
      </c>
      <c r="BX155" s="46">
        <v>23610.083333333332</v>
      </c>
      <c r="BY155" s="46">
        <v>4753490.5340420688</v>
      </c>
      <c r="BZ155" s="49">
        <v>83.602150537634415</v>
      </c>
      <c r="CA155" s="50">
        <v>201.33306888125068</v>
      </c>
      <c r="CB155" s="50">
        <v>168.31877532814238</v>
      </c>
      <c r="CC155" s="49">
        <v>-6.1969613316156469</v>
      </c>
      <c r="CD155" s="49">
        <v>-0.94858414975976169</v>
      </c>
      <c r="CE155" s="69">
        <v>-7.0867620884169611</v>
      </c>
      <c r="CF155" s="46">
        <v>27330</v>
      </c>
      <c r="CG155" s="46">
        <v>22879.712643678162</v>
      </c>
      <c r="CH155" s="46">
        <v>4383442.0330848433</v>
      </c>
      <c r="CI155" s="49">
        <v>83.716475095785441</v>
      </c>
      <c r="CJ155" s="50">
        <v>191.58641112986277</v>
      </c>
      <c r="CK155" s="50">
        <v>160.38939016044066</v>
      </c>
      <c r="CL155" s="49">
        <v>-1.8167499870525909</v>
      </c>
      <c r="CM155" s="49">
        <v>1.6929387249317152</v>
      </c>
      <c r="CN155" s="69">
        <v>-0.154567726186881</v>
      </c>
      <c r="CO155" s="46">
        <v>28241</v>
      </c>
      <c r="CP155" s="46">
        <v>20310.326149425287</v>
      </c>
      <c r="CQ155" s="46">
        <v>3275373.4368090206</v>
      </c>
      <c r="CR155" s="49">
        <v>71.917871709306638</v>
      </c>
      <c r="CS155" s="50">
        <v>161.26641259779583</v>
      </c>
      <c r="CT155" s="50">
        <v>115.97937172228393</v>
      </c>
      <c r="CU155" s="49">
        <v>-6.7306336550224497</v>
      </c>
      <c r="CV155" s="49">
        <v>-0.14495988840383098</v>
      </c>
      <c r="CW155" s="69">
        <v>-6.8658368243910894</v>
      </c>
      <c r="CX155" s="46">
        <v>27330</v>
      </c>
      <c r="CY155" s="46">
        <v>18157.172413793105</v>
      </c>
      <c r="CZ155" s="46">
        <v>2987205.6835092516</v>
      </c>
      <c r="DA155" s="49">
        <v>66.436781609195407</v>
      </c>
      <c r="DB155" s="50">
        <v>164.51932136966545</v>
      </c>
      <c r="DC155" s="50">
        <v>109.30134224329497</v>
      </c>
      <c r="DD155" s="49">
        <v>2.7539852940801923</v>
      </c>
      <c r="DE155" s="49">
        <v>1.255682635685516</v>
      </c>
      <c r="DF155" s="69">
        <v>4.0442492448928062</v>
      </c>
      <c r="DG155" s="46">
        <v>83812</v>
      </c>
      <c r="DH155" s="46">
        <v>58350.965678344124</v>
      </c>
      <c r="DI155" s="46">
        <v>9445480.5170279779</v>
      </c>
      <c r="DJ155" s="49">
        <v>69.621254329146339</v>
      </c>
      <c r="DK155" s="50">
        <v>161.8735938166914</v>
      </c>
      <c r="DL155" s="50">
        <v>112.69842644284802</v>
      </c>
      <c r="DM155" s="49">
        <v>14.160401002506266</v>
      </c>
      <c r="DN155" s="49">
        <v>0.10391147253850945</v>
      </c>
      <c r="DO155" s="49">
        <v>-12.312929357754411</v>
      </c>
      <c r="DP155" s="49">
        <v>2.2677357224812673</v>
      </c>
      <c r="DQ155" s="69">
        <v>-10.324418332802825</v>
      </c>
      <c r="DR155" s="46">
        <v>83812</v>
      </c>
      <c r="DS155" s="46">
        <v>66884.132653061228</v>
      </c>
      <c r="DT155" s="46">
        <v>13578184.226099415</v>
      </c>
      <c r="DU155" s="49">
        <v>79.802573203194328</v>
      </c>
      <c r="DV155" s="50">
        <v>203.0105450650253</v>
      </c>
      <c r="DW155" s="50">
        <v>162.0076388357206</v>
      </c>
      <c r="DX155" s="49">
        <v>13.591022443890274</v>
      </c>
      <c r="DY155" s="49">
        <v>5.0912771356381095</v>
      </c>
      <c r="DZ155" s="49">
        <v>-7.4827615117653528</v>
      </c>
      <c r="EA155" s="49">
        <v>1.3890653165292335</v>
      </c>
      <c r="EB155" s="69">
        <v>-6.1976366401146503</v>
      </c>
      <c r="EC155" s="46">
        <v>81990</v>
      </c>
      <c r="ED155" s="46">
        <v>69961.135057471271</v>
      </c>
      <c r="EE155" s="46">
        <v>15076412.570917789</v>
      </c>
      <c r="EF155" s="49">
        <v>85.328863346104725</v>
      </c>
      <c r="EG155" s="50">
        <v>215.49696926061742</v>
      </c>
      <c r="EH155" s="50">
        <v>183.88111441538953</v>
      </c>
      <c r="EI155" s="49">
        <v>13.875</v>
      </c>
      <c r="EJ155" s="49">
        <v>8.1049637631684917</v>
      </c>
      <c r="EK155" s="49">
        <v>-5.0669912068772858</v>
      </c>
      <c r="EL155" s="49">
        <v>2.0474893384956303</v>
      </c>
      <c r="EM155" s="69">
        <v>-3.1232479731249785</v>
      </c>
      <c r="EN155" s="46">
        <v>82901</v>
      </c>
      <c r="EO155" s="46">
        <v>61347.211206896551</v>
      </c>
      <c r="EP155" s="46">
        <v>10646021.153403115</v>
      </c>
      <c r="EQ155" s="49">
        <v>74.000568397120119</v>
      </c>
      <c r="ER155" s="50">
        <v>173.53716565042987</v>
      </c>
      <c r="ES155" s="50">
        <v>128.41848896157001</v>
      </c>
      <c r="ET155" s="49">
        <v>8.7611350904582608</v>
      </c>
      <c r="EU155" s="49">
        <v>7.0096359119714773</v>
      </c>
      <c r="EV155" s="49">
        <v>-1.6104090648098106</v>
      </c>
      <c r="EW155" s="49">
        <v>1.2451408350798847</v>
      </c>
      <c r="EX155" s="69">
        <v>-0.38532009060770095</v>
      </c>
      <c r="EY155" s="46">
        <v>332515</v>
      </c>
      <c r="EZ155" s="46">
        <v>256543.44459577318</v>
      </c>
      <c r="FA155" s="46">
        <v>48746098.467448294</v>
      </c>
      <c r="FB155" s="49">
        <v>77.152442625377248</v>
      </c>
      <c r="FC155" s="50">
        <v>190.01108581922986</v>
      </c>
      <c r="FD155" s="50">
        <v>146.59819396853766</v>
      </c>
      <c r="FE155" s="49">
        <v>12.555555931664088</v>
      </c>
      <c r="FF155" s="49">
        <v>5.1498682748949278</v>
      </c>
      <c r="FG155" s="49">
        <v>-6.5795842732680203</v>
      </c>
      <c r="FH155" s="49">
        <v>1.9715357036122887</v>
      </c>
      <c r="FI155" s="69">
        <v>-4.7377674227524693</v>
      </c>
      <c r="FK155" s="70">
        <v>24</v>
      </c>
      <c r="FL155" s="71">
        <v>14</v>
      </c>
      <c r="FM155" s="46">
        <v>911</v>
      </c>
      <c r="FN155" s="71">
        <v>696</v>
      </c>
    </row>
    <row r="156" spans="2:170" x14ac:dyDescent="0.2">
      <c r="B156" s="73" t="s">
        <v>64</v>
      </c>
      <c r="K156" s="69"/>
      <c r="T156" s="69"/>
      <c r="AC156" s="69"/>
      <c r="AL156" s="69"/>
      <c r="AU156" s="69"/>
      <c r="BD156" s="69"/>
      <c r="BM156" s="69"/>
      <c r="BV156" s="69"/>
      <c r="CE156" s="69"/>
      <c r="CN156" s="69"/>
      <c r="CW156" s="69"/>
      <c r="DF156" s="69"/>
      <c r="DQ156" s="69"/>
      <c r="EB156" s="69"/>
      <c r="EM156" s="69"/>
      <c r="EX156" s="69"/>
      <c r="FI156" s="69"/>
      <c r="FK156" s="70">
        <v>15</v>
      </c>
      <c r="FL156" s="71">
        <v>7</v>
      </c>
      <c r="FM156" s="46">
        <v>518</v>
      </c>
      <c r="FN156" s="71">
        <v>256</v>
      </c>
    </row>
    <row r="157" spans="2:170" x14ac:dyDescent="0.2">
      <c r="B157" s="81" t="s">
        <v>108</v>
      </c>
      <c r="C157" s="82">
        <v>256959</v>
      </c>
      <c r="D157" s="82">
        <v>162088.91368117335</v>
      </c>
      <c r="E157" s="82">
        <v>23809406.557762925</v>
      </c>
      <c r="F157" s="83">
        <v>63.079679513530706</v>
      </c>
      <c r="G157" s="84">
        <v>146.8910242966752</v>
      </c>
      <c r="H157" s="84">
        <v>92.658387360485222</v>
      </c>
      <c r="I157" s="83">
        <v>2.7330287729422138</v>
      </c>
      <c r="J157" s="83">
        <v>1.8886278918086723</v>
      </c>
      <c r="K157" s="85">
        <v>4.6732734084478293</v>
      </c>
      <c r="L157" s="82">
        <v>256928</v>
      </c>
      <c r="M157" s="82">
        <v>151296.19928143712</v>
      </c>
      <c r="N157" s="82">
        <v>22282247.619117063</v>
      </c>
      <c r="O157" s="83">
        <v>58.886613869036118</v>
      </c>
      <c r="P157" s="84">
        <v>147.27566009552049</v>
      </c>
      <c r="Q157" s="84">
        <v>86.725649283523254</v>
      </c>
      <c r="R157" s="83">
        <v>1.784039480502819</v>
      </c>
      <c r="S157" s="83">
        <v>4.915713909588673</v>
      </c>
      <c r="T157" s="85">
        <v>6.7874516669871223</v>
      </c>
      <c r="U157" s="82">
        <v>248640</v>
      </c>
      <c r="V157" s="82">
        <v>175721.48119760479</v>
      </c>
      <c r="W157" s="82">
        <v>28099120.440280449</v>
      </c>
      <c r="X157" s="83">
        <v>70.673053892215563</v>
      </c>
      <c r="Y157" s="84">
        <v>159.90714538014868</v>
      </c>
      <c r="Z157" s="84">
        <v>113.01126303201596</v>
      </c>
      <c r="AA157" s="83">
        <v>-1.4276034248039822</v>
      </c>
      <c r="AB157" s="83">
        <v>1.9837447176323448</v>
      </c>
      <c r="AC157" s="85">
        <v>0.52782128530007533</v>
      </c>
      <c r="AD157" s="82">
        <v>257145</v>
      </c>
      <c r="AE157" s="82">
        <v>197158.08155699723</v>
      </c>
      <c r="AF157" s="82">
        <v>34221091.704362407</v>
      </c>
      <c r="AG157" s="83">
        <v>76.671948339262755</v>
      </c>
      <c r="AH157" s="84">
        <v>173.57184363994378</v>
      </c>
      <c r="AI157" s="84">
        <v>133.08091428712365</v>
      </c>
      <c r="AJ157" s="83">
        <v>-2.1003458098511221</v>
      </c>
      <c r="AK157" s="83">
        <v>4.5298269823883235</v>
      </c>
      <c r="AL157" s="85">
        <v>2.334339141319103</v>
      </c>
      <c r="AM157" s="82">
        <v>249630</v>
      </c>
      <c r="AN157" s="82">
        <v>204167.29087977891</v>
      </c>
      <c r="AO157" s="82">
        <v>35798150.125530064</v>
      </c>
      <c r="AP157" s="83">
        <v>81.787962536465528</v>
      </c>
      <c r="AQ157" s="84">
        <v>175.33734209467133</v>
      </c>
      <c r="AR157" s="84">
        <v>143.40483966482421</v>
      </c>
      <c r="AS157" s="83">
        <v>-0.31245325216062586</v>
      </c>
      <c r="AT157" s="83">
        <v>3.6433261993037189</v>
      </c>
      <c r="AU157" s="85">
        <v>3.3194892559465483</v>
      </c>
      <c r="AV157" s="82">
        <v>258199</v>
      </c>
      <c r="AW157" s="82">
        <v>202567.56603773584</v>
      </c>
      <c r="AX157" s="82">
        <v>39630361.883742996</v>
      </c>
      <c r="AY157" s="83">
        <v>78.454047474132679</v>
      </c>
      <c r="AZ157" s="84">
        <v>195.64021357871451</v>
      </c>
      <c r="BA157" s="84">
        <v>153.48766603953925</v>
      </c>
      <c r="BB157" s="83">
        <v>-2.3570025003247541</v>
      </c>
      <c r="BC157" s="83">
        <v>2.2933670601476628</v>
      </c>
      <c r="BD157" s="85">
        <v>-0.11769015912639601</v>
      </c>
      <c r="BE157" s="82">
        <v>258199</v>
      </c>
      <c r="BF157" s="82">
        <v>221623.49085859754</v>
      </c>
      <c r="BG157" s="82">
        <v>43577708.543355249</v>
      </c>
      <c r="BH157" s="83">
        <v>85.834372270457109</v>
      </c>
      <c r="BI157" s="84">
        <v>196.62946547105486</v>
      </c>
      <c r="BJ157" s="84">
        <v>168.77566738583513</v>
      </c>
      <c r="BK157" s="83">
        <v>0.96337986824228683</v>
      </c>
      <c r="BL157" s="83">
        <v>2.1592964559187031</v>
      </c>
      <c r="BM157" s="85">
        <v>3.1434785515129797</v>
      </c>
      <c r="BN157" s="82">
        <v>233520</v>
      </c>
      <c r="BO157" s="82">
        <v>207101.05698529413</v>
      </c>
      <c r="BP157" s="82">
        <v>40151928.840682447</v>
      </c>
      <c r="BQ157" s="83">
        <v>88.686646533613441</v>
      </c>
      <c r="BR157" s="84">
        <v>193.87602084297217</v>
      </c>
      <c r="BS157" s="84">
        <v>171.94214131844146</v>
      </c>
      <c r="BT157" s="83">
        <v>3.7343130566570959E-2</v>
      </c>
      <c r="BU157" s="83">
        <v>6.3812942985853871</v>
      </c>
      <c r="BV157" s="85">
        <v>6.4210204042137162</v>
      </c>
      <c r="BW157" s="82">
        <v>258540</v>
      </c>
      <c r="BX157" s="82">
        <v>217622.6562139728</v>
      </c>
      <c r="BY157" s="82">
        <v>39663744.371058144</v>
      </c>
      <c r="BZ157" s="83">
        <v>84.173689260452079</v>
      </c>
      <c r="CA157" s="84">
        <v>182.25926041477788</v>
      </c>
      <c r="CB157" s="84">
        <v>153.41434350993327</v>
      </c>
      <c r="CC157" s="83">
        <v>-1.2133372815604906</v>
      </c>
      <c r="CD157" s="83">
        <v>2.9431878611533455</v>
      </c>
      <c r="CE157" s="85">
        <v>1.6941397840071188</v>
      </c>
      <c r="CF157" s="82">
        <v>250500</v>
      </c>
      <c r="CG157" s="82">
        <v>198018.12744421439</v>
      </c>
      <c r="CH157" s="82">
        <v>33922066.141699798</v>
      </c>
      <c r="CI157" s="83">
        <v>79.04915267234108</v>
      </c>
      <c r="CJ157" s="84">
        <v>171.30788266471365</v>
      </c>
      <c r="CK157" s="84">
        <v>135.4174297073844</v>
      </c>
      <c r="CL157" s="83">
        <v>-0.90376466370605846</v>
      </c>
      <c r="CM157" s="83">
        <v>2.387564700355568</v>
      </c>
      <c r="CN157" s="85">
        <v>1.4622220705645765</v>
      </c>
      <c r="CO157" s="82">
        <v>258850</v>
      </c>
      <c r="CP157" s="82">
        <v>168785.71593001843</v>
      </c>
      <c r="CQ157" s="82">
        <v>25759648.416483421</v>
      </c>
      <c r="CR157" s="83">
        <v>65.205994178102543</v>
      </c>
      <c r="CS157" s="84">
        <v>152.61746691386986</v>
      </c>
      <c r="CT157" s="84">
        <v>99.515736590625536</v>
      </c>
      <c r="CU157" s="83">
        <v>-2.3082590778263548</v>
      </c>
      <c r="CV157" s="83">
        <v>-1.894444213107755</v>
      </c>
      <c r="CW157" s="85">
        <v>-4.1589746104106942</v>
      </c>
      <c r="CX157" s="82">
        <v>251310</v>
      </c>
      <c r="CY157" s="82">
        <v>155079.18848887869</v>
      </c>
      <c r="CZ157" s="82">
        <v>24932624.453552257</v>
      </c>
      <c r="DA157" s="83">
        <v>61.708323778949783</v>
      </c>
      <c r="DB157" s="84">
        <v>160.77350350166597</v>
      </c>
      <c r="DC157" s="84">
        <v>99.210634091569204</v>
      </c>
      <c r="DD157" s="83">
        <v>3.8460195801898203</v>
      </c>
      <c r="DE157" s="83">
        <v>2.5345949644612977</v>
      </c>
      <c r="DF157" s="85">
        <v>6.478095563262805</v>
      </c>
      <c r="DG157" s="82">
        <v>762527</v>
      </c>
      <c r="DH157" s="82">
        <v>489106.59416021529</v>
      </c>
      <c r="DI157" s="82">
        <v>74190774.617160439</v>
      </c>
      <c r="DJ157" s="83">
        <v>64.142855814969863</v>
      </c>
      <c r="DK157" s="84">
        <v>151.68631031144506</v>
      </c>
      <c r="DL157" s="84">
        <v>97.295931314117979</v>
      </c>
      <c r="DM157" s="83">
        <v>1.4321040862720997</v>
      </c>
      <c r="DN157" s="83">
        <v>2.3560275343280317</v>
      </c>
      <c r="DO157" s="83">
        <v>0.910878716732621</v>
      </c>
      <c r="DP157" s="83">
        <v>2.7333389318451378</v>
      </c>
      <c r="DQ157" s="85">
        <v>3.6691150511641029</v>
      </c>
      <c r="DR157" s="82">
        <v>764974</v>
      </c>
      <c r="DS157" s="82">
        <v>603892.93847451196</v>
      </c>
      <c r="DT157" s="82">
        <v>109649603.71363547</v>
      </c>
      <c r="DU157" s="83">
        <v>78.942936423265621</v>
      </c>
      <c r="DV157" s="84">
        <v>181.57126326169711</v>
      </c>
      <c r="DW157" s="84">
        <v>143.33768691960179</v>
      </c>
      <c r="DX157" s="83">
        <v>1.6868629400598709</v>
      </c>
      <c r="DY157" s="83">
        <v>7.2182698638171644E-2</v>
      </c>
      <c r="DZ157" s="83">
        <v>-1.5878946352917638</v>
      </c>
      <c r="EA157" s="83">
        <v>3.4014265540748303</v>
      </c>
      <c r="EB157" s="85">
        <v>1.7595208490075229</v>
      </c>
      <c r="EC157" s="82">
        <v>750259</v>
      </c>
      <c r="ED157" s="82">
        <v>646347.2040578645</v>
      </c>
      <c r="EE157" s="82">
        <v>123393381.75509584</v>
      </c>
      <c r="EF157" s="83">
        <v>86.149876783599325</v>
      </c>
      <c r="EG157" s="84">
        <v>190.90881956387176</v>
      </c>
      <c r="EH157" s="84">
        <v>164.46771282329948</v>
      </c>
      <c r="EI157" s="83">
        <v>1.9720013591573224</v>
      </c>
      <c r="EJ157" s="83">
        <v>1.8968289067141577</v>
      </c>
      <c r="EK157" s="83">
        <v>-7.3718718316019491E-2</v>
      </c>
      <c r="EL157" s="83">
        <v>3.7826982976042034</v>
      </c>
      <c r="EM157" s="85">
        <v>3.7061910225854282</v>
      </c>
      <c r="EN157" s="82">
        <v>760660</v>
      </c>
      <c r="EO157" s="82">
        <v>521883.03186311154</v>
      </c>
      <c r="EP157" s="82">
        <v>84614339.011735469</v>
      </c>
      <c r="EQ157" s="83">
        <v>68.60923827506528</v>
      </c>
      <c r="ER157" s="84">
        <v>162.13276509424736</v>
      </c>
      <c r="ES157" s="84">
        <v>111.23805512546403</v>
      </c>
      <c r="ET157" s="83">
        <v>1.7812317688680508</v>
      </c>
      <c r="EU157" s="83">
        <v>1.8180314046650587</v>
      </c>
      <c r="EV157" s="83">
        <v>3.615562040020822E-2</v>
      </c>
      <c r="EW157" s="83">
        <v>1.0773745503485039</v>
      </c>
      <c r="EX157" s="85">
        <v>1.1139197022014247</v>
      </c>
      <c r="EY157" s="82">
        <v>3038420</v>
      </c>
      <c r="EZ157" s="82">
        <v>2261229.7685557031</v>
      </c>
      <c r="FA157" s="82">
        <v>391848099.09762722</v>
      </c>
      <c r="FB157" s="83">
        <v>74.421237635208541</v>
      </c>
      <c r="FC157" s="84">
        <v>173.2898197903653</v>
      </c>
      <c r="FD157" s="84">
        <v>128.96442858381238</v>
      </c>
      <c r="FE157" s="83">
        <v>1.7165900661602072</v>
      </c>
      <c r="FF157" s="83">
        <v>1.4830134243914928</v>
      </c>
      <c r="FG157" s="83">
        <v>-0.22963475438646508</v>
      </c>
      <c r="FH157" s="83">
        <v>2.8503496013204117</v>
      </c>
      <c r="FI157" s="85">
        <v>2.6141694536277988</v>
      </c>
      <c r="FK157" s="86">
        <v>216</v>
      </c>
      <c r="FL157" s="87">
        <v>63</v>
      </c>
      <c r="FM157" s="82">
        <v>8377</v>
      </c>
      <c r="FN157" s="87">
        <v>4361</v>
      </c>
    </row>
    <row r="158" spans="2:170" x14ac:dyDescent="0.2">
      <c r="B158" s="68" t="s">
        <v>109</v>
      </c>
      <c r="K158" s="69"/>
      <c r="T158" s="69"/>
      <c r="AC158" s="69"/>
      <c r="AL158" s="69"/>
      <c r="AU158" s="69"/>
      <c r="BD158" s="69"/>
      <c r="BM158" s="69"/>
      <c r="BV158" s="69"/>
      <c r="CE158" s="69"/>
      <c r="CN158" s="69"/>
      <c r="CW158" s="69"/>
      <c r="DF158" s="69"/>
      <c r="DQ158" s="69"/>
      <c r="EB158" s="69"/>
      <c r="EM158" s="69"/>
      <c r="EX158" s="69"/>
      <c r="FI158" s="69"/>
      <c r="FK158" s="70"/>
      <c r="FL158" s="71"/>
      <c r="FN158" s="71"/>
    </row>
    <row r="159" spans="2:170" x14ac:dyDescent="0.2">
      <c r="B159" s="72" t="s">
        <v>86</v>
      </c>
      <c r="K159" s="69"/>
      <c r="T159" s="69"/>
      <c r="AC159" s="69"/>
      <c r="AL159" s="69"/>
      <c r="AU159" s="69"/>
      <c r="BD159" s="69"/>
      <c r="BM159" s="69"/>
      <c r="BV159" s="69"/>
      <c r="CE159" s="69"/>
      <c r="CN159" s="69"/>
      <c r="CW159" s="69"/>
      <c r="DF159" s="69"/>
      <c r="DQ159" s="69"/>
      <c r="EB159" s="69"/>
      <c r="EM159" s="69"/>
      <c r="EX159" s="69"/>
      <c r="FI159" s="69"/>
      <c r="FK159" s="70"/>
      <c r="FL159" s="71"/>
      <c r="FN159" s="71"/>
    </row>
    <row r="160" spans="2:170" x14ac:dyDescent="0.2">
      <c r="B160" s="73" t="s">
        <v>61</v>
      </c>
      <c r="C160" s="46">
        <v>233616</v>
      </c>
      <c r="D160" s="46">
        <v>200095.70041941281</v>
      </c>
      <c r="E160" s="46">
        <v>50236134.90657936</v>
      </c>
      <c r="F160" s="49">
        <v>85.651539457662494</v>
      </c>
      <c r="G160" s="50">
        <v>251.06054153728118</v>
      </c>
      <c r="H160" s="50">
        <v>215.03721879742554</v>
      </c>
      <c r="I160" s="49">
        <v>1.0913377326962981</v>
      </c>
      <c r="J160" s="49">
        <v>1.3110469214871825</v>
      </c>
      <c r="K160" s="69">
        <v>2.4166926039310233</v>
      </c>
      <c r="L160" s="46">
        <v>233616</v>
      </c>
      <c r="M160" s="46">
        <v>206069.30473637176</v>
      </c>
      <c r="N160" s="46">
        <v>54331653.161999211</v>
      </c>
      <c r="O160" s="49">
        <v>88.208557948244874</v>
      </c>
      <c r="P160" s="50">
        <v>263.6571867484422</v>
      </c>
      <c r="Q160" s="50">
        <v>232.56820235771184</v>
      </c>
      <c r="R160" s="49">
        <v>1.8002982671831862</v>
      </c>
      <c r="S160" s="49">
        <v>3.7683744903645353</v>
      </c>
      <c r="T160" s="69">
        <v>5.6365147381987271</v>
      </c>
      <c r="U160" s="46">
        <v>226080</v>
      </c>
      <c r="V160" s="46">
        <v>189682.93833780161</v>
      </c>
      <c r="W160" s="46">
        <v>51717897.3805492</v>
      </c>
      <c r="X160" s="49">
        <v>83.90080428954424</v>
      </c>
      <c r="Y160" s="50">
        <v>272.6544508101519</v>
      </c>
      <c r="Z160" s="50">
        <v>228.7592771609572</v>
      </c>
      <c r="AA160" s="49">
        <v>-1.5662430403022185</v>
      </c>
      <c r="AB160" s="49">
        <v>1.0941751094497605</v>
      </c>
      <c r="AC160" s="69">
        <v>-0.48920537235293404</v>
      </c>
      <c r="AD160" s="46">
        <v>233616</v>
      </c>
      <c r="AE160" s="46">
        <v>203885.05451295798</v>
      </c>
      <c r="AF160" s="46">
        <v>57917801.666693546</v>
      </c>
      <c r="AG160" s="49">
        <v>87.273583364563208</v>
      </c>
      <c r="AH160" s="50">
        <v>284.07085455600452</v>
      </c>
      <c r="AI160" s="50">
        <v>247.91881406536172</v>
      </c>
      <c r="AJ160" s="49">
        <v>-0.94270045422061699</v>
      </c>
      <c r="AK160" s="49">
        <v>3.7442859099783021</v>
      </c>
      <c r="AL160" s="69">
        <v>2.7662880554770011</v>
      </c>
      <c r="AM160" s="46">
        <v>226080</v>
      </c>
      <c r="AN160" s="46">
        <v>200218.07327971404</v>
      </c>
      <c r="AO160" s="46">
        <v>60133061.976457119</v>
      </c>
      <c r="AP160" s="49">
        <v>88.560718895839543</v>
      </c>
      <c r="AQ160" s="50">
        <v>300.33783160248686</v>
      </c>
      <c r="AR160" s="50">
        <v>265.98134278333828</v>
      </c>
      <c r="AS160" s="49">
        <v>-2.7886929648357985</v>
      </c>
      <c r="AT160" s="49">
        <v>0.57108991761325278</v>
      </c>
      <c r="AU160" s="69">
        <v>-2.2335289915779133</v>
      </c>
      <c r="AV160" s="46">
        <v>233616</v>
      </c>
      <c r="AW160" s="46">
        <v>190954.65236818587</v>
      </c>
      <c r="AX160" s="46">
        <v>51890577.924244933</v>
      </c>
      <c r="AY160" s="49">
        <v>81.73868757627298</v>
      </c>
      <c r="AZ160" s="50">
        <v>271.74293624537108</v>
      </c>
      <c r="BA160" s="50">
        <v>222.11910966819451</v>
      </c>
      <c r="BB160" s="49">
        <v>-2.8955560150076649</v>
      </c>
      <c r="BC160" s="49">
        <v>-2.8284049379305709</v>
      </c>
      <c r="BD160" s="69">
        <v>-5.6420629036292134</v>
      </c>
      <c r="BE160" s="46">
        <v>233585</v>
      </c>
      <c r="BF160" s="46">
        <v>196051.17620817843</v>
      </c>
      <c r="BG160" s="46">
        <v>61458244.001547955</v>
      </c>
      <c r="BH160" s="49">
        <v>83.931406643482433</v>
      </c>
      <c r="BI160" s="50">
        <v>313.48061863341258</v>
      </c>
      <c r="BJ160" s="50">
        <v>263.10869277371387</v>
      </c>
      <c r="BK160" s="49">
        <v>-0.71612530320716372</v>
      </c>
      <c r="BL160" s="49">
        <v>4.7558646782662706</v>
      </c>
      <c r="BM160" s="69">
        <v>4.0056814247117503</v>
      </c>
      <c r="BN160" s="46">
        <v>210980</v>
      </c>
      <c r="BO160" s="46">
        <v>192987.87657992565</v>
      </c>
      <c r="BP160" s="46">
        <v>56838666.133798145</v>
      </c>
      <c r="BQ160" s="49">
        <v>91.472118959107803</v>
      </c>
      <c r="BR160" s="50">
        <v>294.51936122142104</v>
      </c>
      <c r="BS160" s="50">
        <v>269.40310045406267</v>
      </c>
      <c r="BT160" s="49">
        <v>-0.12639037215988469</v>
      </c>
      <c r="BU160" s="49">
        <v>6.6224005258212193</v>
      </c>
      <c r="BV160" s="69">
        <v>6.4876400769908305</v>
      </c>
      <c r="BW160" s="46">
        <v>233585</v>
      </c>
      <c r="BX160" s="46">
        <v>203894.29888475838</v>
      </c>
      <c r="BY160" s="46">
        <v>61707223.385975823</v>
      </c>
      <c r="BZ160" s="49">
        <v>87.289123396090659</v>
      </c>
      <c r="CA160" s="50">
        <v>302.64320151910141</v>
      </c>
      <c r="CB160" s="50">
        <v>264.17459762388773</v>
      </c>
      <c r="CC160" s="49">
        <v>-2.7322540331910243</v>
      </c>
      <c r="CD160" s="49">
        <v>1.9618109004156148</v>
      </c>
      <c r="CE160" s="69">
        <v>-0.82404479022559662</v>
      </c>
      <c r="CF160" s="46">
        <v>226050</v>
      </c>
      <c r="CG160" s="46">
        <v>179396.8654275093</v>
      </c>
      <c r="CH160" s="46">
        <v>46533576.640824199</v>
      </c>
      <c r="CI160" s="49">
        <v>79.361586121437426</v>
      </c>
      <c r="CJ160" s="50">
        <v>259.38901736066003</v>
      </c>
      <c r="CK160" s="50">
        <v>205.8552384022305</v>
      </c>
      <c r="CL160" s="49">
        <v>-3.9294892757975237</v>
      </c>
      <c r="CM160" s="49">
        <v>0.40567660076648548</v>
      </c>
      <c r="CN160" s="69">
        <v>-3.5397536935525773</v>
      </c>
      <c r="CO160" s="46">
        <v>233585</v>
      </c>
      <c r="CP160" s="46">
        <v>192902.72267657993</v>
      </c>
      <c r="CQ160" s="46">
        <v>50511303.125081934</v>
      </c>
      <c r="CR160" s="49">
        <v>82.583523204221123</v>
      </c>
      <c r="CS160" s="50">
        <v>261.8485754074556</v>
      </c>
      <c r="CT160" s="50">
        <v>216.24377903153854</v>
      </c>
      <c r="CU160" s="49">
        <v>0.77803767121562417</v>
      </c>
      <c r="CV160" s="49">
        <v>4.772684376645155</v>
      </c>
      <c r="CW160" s="69">
        <v>5.587855330239301</v>
      </c>
      <c r="CX160" s="46">
        <v>226050</v>
      </c>
      <c r="CY160" s="46">
        <v>174382.86914498141</v>
      </c>
      <c r="CZ160" s="46">
        <v>43871049.943011478</v>
      </c>
      <c r="DA160" s="49">
        <v>77.143494423791822</v>
      </c>
      <c r="DB160" s="50">
        <v>251.57889738892425</v>
      </c>
      <c r="DC160" s="50">
        <v>194.07675267866171</v>
      </c>
      <c r="DD160" s="49">
        <v>-4.3275192033346404</v>
      </c>
      <c r="DE160" s="49">
        <v>0.58278911253254029</v>
      </c>
      <c r="DF160" s="69">
        <v>-3.7699504015618897</v>
      </c>
      <c r="DG160" s="46">
        <v>693312</v>
      </c>
      <c r="DH160" s="46">
        <v>595847.94349358615</v>
      </c>
      <c r="DI160" s="46">
        <v>156285685.44912779</v>
      </c>
      <c r="DJ160" s="49">
        <v>85.942251611624513</v>
      </c>
      <c r="DK160" s="50">
        <v>262.29122237594845</v>
      </c>
      <c r="DL160" s="50">
        <v>225.41898228954321</v>
      </c>
      <c r="DM160" s="49">
        <v>2.344902107533358</v>
      </c>
      <c r="DN160" s="49">
        <v>2.8257681228656923</v>
      </c>
      <c r="DO160" s="49">
        <v>0.46984852731315385</v>
      </c>
      <c r="DP160" s="49">
        <v>2.0331260323470102</v>
      </c>
      <c r="DQ160" s="69">
        <v>2.5125271723815668</v>
      </c>
      <c r="DR160" s="46">
        <v>693312</v>
      </c>
      <c r="DS160" s="46">
        <v>595057.78016085795</v>
      </c>
      <c r="DT160" s="46">
        <v>169941441.5673956</v>
      </c>
      <c r="DU160" s="49">
        <v>85.828282239577263</v>
      </c>
      <c r="DV160" s="50">
        <v>285.58813485550343</v>
      </c>
      <c r="DW160" s="50">
        <v>245.11539042652601</v>
      </c>
      <c r="DX160" s="49">
        <v>2.0458867373552425</v>
      </c>
      <c r="DY160" s="49">
        <v>-0.18541909262056366</v>
      </c>
      <c r="DZ160" s="49">
        <v>-2.1865710626031607</v>
      </c>
      <c r="EA160" s="49">
        <v>0.52724676879232635</v>
      </c>
      <c r="EB160" s="69">
        <v>-1.6708529190857573</v>
      </c>
      <c r="EC160" s="46">
        <v>678150</v>
      </c>
      <c r="ED160" s="46">
        <v>592933.35167286242</v>
      </c>
      <c r="EE160" s="46">
        <v>180004133.52132192</v>
      </c>
      <c r="EF160" s="49">
        <v>87.433952912019834</v>
      </c>
      <c r="EG160" s="50">
        <v>303.58240603850385</v>
      </c>
      <c r="EH160" s="50">
        <v>265.4340979448823</v>
      </c>
      <c r="EI160" s="49">
        <v>1.440495422724825</v>
      </c>
      <c r="EJ160" s="49">
        <v>0.19247347265925929</v>
      </c>
      <c r="EK160" s="49">
        <v>-1.2302995414846745</v>
      </c>
      <c r="EL160" s="49">
        <v>4.3273359627967523</v>
      </c>
      <c r="EM160" s="69">
        <v>3.0437972268032882</v>
      </c>
      <c r="EN160" s="46">
        <v>685685</v>
      </c>
      <c r="EO160" s="46">
        <v>546682.45724907063</v>
      </c>
      <c r="EP160" s="46">
        <v>140915929.70891762</v>
      </c>
      <c r="EQ160" s="49">
        <v>79.727930062502551</v>
      </c>
      <c r="ER160" s="50">
        <v>257.76559653663037</v>
      </c>
      <c r="ES160" s="50">
        <v>205.51117453191716</v>
      </c>
      <c r="ET160" s="49">
        <v>1.6561553948472529</v>
      </c>
      <c r="EU160" s="49">
        <v>-0.83668867653765455</v>
      </c>
      <c r="EV160" s="49">
        <v>-2.4522313102461326</v>
      </c>
      <c r="EW160" s="49">
        <v>1.9651173128635386</v>
      </c>
      <c r="EX160" s="69">
        <v>-0.53530321941170123</v>
      </c>
      <c r="EY160" s="46">
        <v>2750459</v>
      </c>
      <c r="EZ160" s="46">
        <v>2330521.532576377</v>
      </c>
      <c r="FA160" s="46">
        <v>647147190.24676287</v>
      </c>
      <c r="FB160" s="49">
        <v>84.732094991286075</v>
      </c>
      <c r="FC160" s="50">
        <v>277.68342029920905</v>
      </c>
      <c r="FD160" s="50">
        <v>235.28697946297797</v>
      </c>
      <c r="FE160" s="49">
        <v>1.8736436862030177</v>
      </c>
      <c r="FF160" s="49">
        <v>0.50871026865418545</v>
      </c>
      <c r="FG160" s="49">
        <v>-1.3398297814429585</v>
      </c>
      <c r="FH160" s="49">
        <v>2.2182621023621425</v>
      </c>
      <c r="FI160" s="69">
        <v>0.84871138464127327</v>
      </c>
      <c r="FK160" s="70">
        <v>51</v>
      </c>
      <c r="FL160" s="71">
        <v>32</v>
      </c>
      <c r="FM160" s="46">
        <v>7535</v>
      </c>
      <c r="FN160" s="71">
        <v>6725</v>
      </c>
    </row>
    <row r="161" spans="2:170" x14ac:dyDescent="0.2">
      <c r="B161" s="73" t="s">
        <v>62</v>
      </c>
      <c r="K161" s="69"/>
      <c r="T161" s="69"/>
      <c r="AC161" s="69"/>
      <c r="AL161" s="69"/>
      <c r="AU161" s="69"/>
      <c r="BD161" s="69"/>
      <c r="BM161" s="69"/>
      <c r="BV161" s="69"/>
      <c r="CE161" s="69"/>
      <c r="CN161" s="69"/>
      <c r="CW161" s="69"/>
      <c r="DF161" s="69"/>
      <c r="DQ161" s="69"/>
      <c r="EB161" s="69"/>
      <c r="EM161" s="69"/>
      <c r="EX161" s="69"/>
      <c r="FI161" s="69"/>
      <c r="FK161" s="70">
        <v>8</v>
      </c>
      <c r="FL161" s="71">
        <v>2</v>
      </c>
      <c r="FM161" s="46">
        <v>213</v>
      </c>
      <c r="FN161" s="71">
        <v>127</v>
      </c>
    </row>
    <row r="162" spans="2:170" x14ac:dyDescent="0.2">
      <c r="B162" s="73" t="s">
        <v>63</v>
      </c>
      <c r="C162" s="46">
        <v>64511</v>
      </c>
      <c r="D162" s="46">
        <v>52197.902077151339</v>
      </c>
      <c r="E162" s="46">
        <v>10050052.346003637</v>
      </c>
      <c r="F162" s="49">
        <v>80.913180817459562</v>
      </c>
      <c r="G162" s="50">
        <v>192.53747652825419</v>
      </c>
      <c r="H162" s="50">
        <v>155.78819652468007</v>
      </c>
      <c r="I162" s="49">
        <v>9.2965632063668249</v>
      </c>
      <c r="J162" s="49">
        <v>4.9698821926113395</v>
      </c>
      <c r="K162" s="69">
        <v>14.728473638296247</v>
      </c>
      <c r="L162" s="46">
        <v>64511</v>
      </c>
      <c r="M162" s="46">
        <v>49804.831765935218</v>
      </c>
      <c r="N162" s="46">
        <v>9883770.8247432839</v>
      </c>
      <c r="O162" s="49">
        <v>77.203626925540163</v>
      </c>
      <c r="P162" s="50">
        <v>198.45003936954248</v>
      </c>
      <c r="Q162" s="50">
        <v>153.21062802844915</v>
      </c>
      <c r="R162" s="49">
        <v>1.3443294754955002</v>
      </c>
      <c r="S162" s="49">
        <v>8.2865435917618964</v>
      </c>
      <c r="T162" s="69">
        <v>9.7422715152612351</v>
      </c>
      <c r="U162" s="46">
        <v>62430</v>
      </c>
      <c r="V162" s="46">
        <v>47999.993730407521</v>
      </c>
      <c r="W162" s="46">
        <v>9567951.1070600618</v>
      </c>
      <c r="X162" s="49">
        <v>76.886102403343784</v>
      </c>
      <c r="Y162" s="50">
        <v>199.33234076651263</v>
      </c>
      <c r="Z162" s="50">
        <v>153.2588676447231</v>
      </c>
      <c r="AA162" s="49">
        <v>1.4833014352804539</v>
      </c>
      <c r="AB162" s="49">
        <v>6.4606490779931072</v>
      </c>
      <c r="AC162" s="69">
        <v>8.0397814137758665</v>
      </c>
      <c r="AD162" s="46">
        <v>64573</v>
      </c>
      <c r="AE162" s="46">
        <v>54446.883211678833</v>
      </c>
      <c r="AF162" s="46">
        <v>11748441.591394283</v>
      </c>
      <c r="AG162" s="49">
        <v>84.318342359312453</v>
      </c>
      <c r="AH162" s="50">
        <v>215.77803720588818</v>
      </c>
      <c r="AI162" s="50">
        <v>181.94046414746541</v>
      </c>
      <c r="AJ162" s="49">
        <v>1.9173019973380705</v>
      </c>
      <c r="AK162" s="49">
        <v>8.5133871242151145</v>
      </c>
      <c r="AL162" s="69">
        <v>10.593916462926883</v>
      </c>
      <c r="AM162" s="46">
        <v>62490</v>
      </c>
      <c r="AN162" s="46">
        <v>54542.453597497391</v>
      </c>
      <c r="AO162" s="46">
        <v>11952289.149006821</v>
      </c>
      <c r="AP162" s="49">
        <v>87.281890858533188</v>
      </c>
      <c r="AQ162" s="50">
        <v>219.13735742821873</v>
      </c>
      <c r="AR162" s="50">
        <v>191.26722914077166</v>
      </c>
      <c r="AS162" s="49">
        <v>1.0865493697715891</v>
      </c>
      <c r="AT162" s="49">
        <v>4.9958441830772182</v>
      </c>
      <c r="AU162" s="69">
        <v>6.1366758663348033</v>
      </c>
      <c r="AV162" s="46">
        <v>64573</v>
      </c>
      <c r="AW162" s="46">
        <v>52952.509906152241</v>
      </c>
      <c r="AX162" s="46">
        <v>10717152.741933389</v>
      </c>
      <c r="AY162" s="49">
        <v>82.004103737091725</v>
      </c>
      <c r="AZ162" s="50">
        <v>202.39178012387711</v>
      </c>
      <c r="BA162" s="50">
        <v>165.96956532813078</v>
      </c>
      <c r="BB162" s="49">
        <v>3.0885519870781435</v>
      </c>
      <c r="BC162" s="49">
        <v>-4.4061301933471473</v>
      </c>
      <c r="BD162" s="69">
        <v>-1.4536638279088776</v>
      </c>
      <c r="BE162" s="46">
        <v>64821</v>
      </c>
      <c r="BF162" s="46">
        <v>54178.485922836291</v>
      </c>
      <c r="BG162" s="46">
        <v>11875714.743916582</v>
      </c>
      <c r="BH162" s="49">
        <v>83.581687914157897</v>
      </c>
      <c r="BI162" s="50">
        <v>219.19613554410822</v>
      </c>
      <c r="BJ162" s="50">
        <v>183.20782993037105</v>
      </c>
      <c r="BK162" s="49">
        <v>-2.5004991322837049</v>
      </c>
      <c r="BL162" s="49">
        <v>3.6701965381881672</v>
      </c>
      <c r="BM162" s="69">
        <v>1.0779241733139606</v>
      </c>
      <c r="BN162" s="46">
        <v>58632</v>
      </c>
      <c r="BO162" s="46">
        <v>51785.325842696628</v>
      </c>
      <c r="BP162" s="46">
        <v>10941640.404533196</v>
      </c>
      <c r="BQ162" s="49">
        <v>88.322632423756019</v>
      </c>
      <c r="BR162" s="50">
        <v>211.28843405889884</v>
      </c>
      <c r="BS162" s="50">
        <v>186.61550696775134</v>
      </c>
      <c r="BT162" s="49">
        <v>1.0361991835427402</v>
      </c>
      <c r="BU162" s="49">
        <v>7.9229147204328196</v>
      </c>
      <c r="BV162" s="69">
        <v>9.0412110816214728</v>
      </c>
      <c r="BW162" s="46">
        <v>64914</v>
      </c>
      <c r="BX162" s="46">
        <v>55010.813074565885</v>
      </c>
      <c r="BY162" s="46">
        <v>11967511.455405597</v>
      </c>
      <c r="BZ162" s="49">
        <v>84.744143134864416</v>
      </c>
      <c r="CA162" s="50">
        <v>217.54834707103697</v>
      </c>
      <c r="CB162" s="50">
        <v>184.35948262941119</v>
      </c>
      <c r="CC162" s="49">
        <v>-0.61817437329694425</v>
      </c>
      <c r="CD162" s="49">
        <v>-3.3953811451627454</v>
      </c>
      <c r="CE162" s="69">
        <v>-3.9925661423445371</v>
      </c>
      <c r="CF162" s="46">
        <v>64980</v>
      </c>
      <c r="CG162" s="46">
        <v>51950.813074565885</v>
      </c>
      <c r="CH162" s="46">
        <v>9821266.7235840261</v>
      </c>
      <c r="CI162" s="49">
        <v>79.948927477017364</v>
      </c>
      <c r="CJ162" s="50">
        <v>189.0493361381543</v>
      </c>
      <c r="CK162" s="50">
        <v>151.14291664487575</v>
      </c>
      <c r="CL162" s="49">
        <v>-1.250498440065466</v>
      </c>
      <c r="CM162" s="49">
        <v>2.4054475925206615</v>
      </c>
      <c r="CN162" s="69">
        <v>1.1248690678341327</v>
      </c>
      <c r="CO162" s="46">
        <v>67146</v>
      </c>
      <c r="CP162" s="46">
        <v>50724.793529971459</v>
      </c>
      <c r="CQ162" s="46">
        <v>9284279.4784213137</v>
      </c>
      <c r="CR162" s="49">
        <v>75.544028728399994</v>
      </c>
      <c r="CS162" s="50">
        <v>183.03237593141836</v>
      </c>
      <c r="CT162" s="50">
        <v>138.27003065590375</v>
      </c>
      <c r="CU162" s="49">
        <v>-0.78760235984283433</v>
      </c>
      <c r="CV162" s="49">
        <v>3.7375642486694725</v>
      </c>
      <c r="CW162" s="69">
        <v>2.9205247446034757</v>
      </c>
      <c r="CX162" s="46">
        <v>64980</v>
      </c>
      <c r="CY162" s="46">
        <v>45805.438629876306</v>
      </c>
      <c r="CZ162" s="46">
        <v>8341956.3526310185</v>
      </c>
      <c r="DA162" s="49">
        <v>70.491595306057718</v>
      </c>
      <c r="DB162" s="50">
        <v>182.1171590569603</v>
      </c>
      <c r="DC162" s="50">
        <v>128.37729074532191</v>
      </c>
      <c r="DD162" s="49">
        <v>-7.4254130490265977</v>
      </c>
      <c r="DE162" s="49">
        <v>-1.1232312612599538</v>
      </c>
      <c r="DF162" s="69">
        <v>-8.4652397496422083</v>
      </c>
      <c r="DG162" s="46">
        <v>191452</v>
      </c>
      <c r="DH162" s="46">
        <v>150002.72757349408</v>
      </c>
      <c r="DI162" s="46">
        <v>29501774.277806982</v>
      </c>
      <c r="DJ162" s="49">
        <v>78.35004469710114</v>
      </c>
      <c r="DK162" s="50">
        <v>196.67491888340857</v>
      </c>
      <c r="DL162" s="50">
        <v>154.09488685313804</v>
      </c>
      <c r="DM162" s="49">
        <v>-0.52581261950286806</v>
      </c>
      <c r="DN162" s="49">
        <v>3.4766569001984076</v>
      </c>
      <c r="DO162" s="49">
        <v>4.0236262543080583</v>
      </c>
      <c r="DP162" s="49">
        <v>6.5302333141308377</v>
      </c>
      <c r="DQ162" s="69">
        <v>10.816611750533836</v>
      </c>
      <c r="DR162" s="46">
        <v>191636</v>
      </c>
      <c r="DS162" s="46">
        <v>161941.84671532846</v>
      </c>
      <c r="DT162" s="46">
        <v>34417883.482334495</v>
      </c>
      <c r="DU162" s="49">
        <v>84.504919073310063</v>
      </c>
      <c r="DV162" s="50">
        <v>212.53236381104389</v>
      </c>
      <c r="DW162" s="50">
        <v>179.60030204311556</v>
      </c>
      <c r="DX162" s="49">
        <v>-0.46175821321906246</v>
      </c>
      <c r="DY162" s="49">
        <v>1.5428455896489586</v>
      </c>
      <c r="DZ162" s="49">
        <v>2.0139031661439697</v>
      </c>
      <c r="EA162" s="49">
        <v>2.9875543775671973</v>
      </c>
      <c r="EB162" s="69">
        <v>5.0616239959112654</v>
      </c>
      <c r="EC162" s="46">
        <v>188367</v>
      </c>
      <c r="ED162" s="46">
        <v>160974.62484009881</v>
      </c>
      <c r="EE162" s="46">
        <v>34784866.603855379</v>
      </c>
      <c r="EF162" s="49">
        <v>85.457975569021542</v>
      </c>
      <c r="EG162" s="50">
        <v>216.08912981414485</v>
      </c>
      <c r="EH162" s="50">
        <v>184.66539576388314</v>
      </c>
      <c r="EI162" s="49">
        <v>0.67179733846400513</v>
      </c>
      <c r="EJ162" s="49">
        <v>-7.3248884345528398E-2</v>
      </c>
      <c r="EK162" s="49">
        <v>-0.74007442253628197</v>
      </c>
      <c r="EL162" s="49">
        <v>2.323021811518283</v>
      </c>
      <c r="EM162" s="69">
        <v>1.5657552987250152</v>
      </c>
      <c r="EN162" s="46">
        <v>197106</v>
      </c>
      <c r="EO162" s="46">
        <v>148481.04523441364</v>
      </c>
      <c r="EP162" s="46">
        <v>27447502.554636359</v>
      </c>
      <c r="EQ162" s="49">
        <v>75.330555759040138</v>
      </c>
      <c r="ER162" s="50">
        <v>184.85526224107434</v>
      </c>
      <c r="ES162" s="50">
        <v>139.25249639603237</v>
      </c>
      <c r="ET162" s="49">
        <v>4.1516731924607262</v>
      </c>
      <c r="EU162" s="49">
        <v>0.93387310496396247</v>
      </c>
      <c r="EV162" s="49">
        <v>-3.0895327831657844</v>
      </c>
      <c r="EW162" s="49">
        <v>1.7105644497355161</v>
      </c>
      <c r="EX162" s="69">
        <v>-1.4318167828820261</v>
      </c>
      <c r="EY162" s="46">
        <v>768561</v>
      </c>
      <c r="EZ162" s="46">
        <v>621400.24436333496</v>
      </c>
      <c r="FA162" s="46">
        <v>126152026.91863321</v>
      </c>
      <c r="FB162" s="49">
        <v>80.852429978015408</v>
      </c>
      <c r="FC162" s="50">
        <v>203.01251578663954</v>
      </c>
      <c r="FD162" s="50">
        <v>164.1405521730002</v>
      </c>
      <c r="FE162" s="49">
        <v>0.94739856149881529</v>
      </c>
      <c r="FF162" s="49">
        <v>1.429248897345186</v>
      </c>
      <c r="FG162" s="49">
        <v>0.47732813595272561</v>
      </c>
      <c r="FH162" s="49">
        <v>3.2745455533863548</v>
      </c>
      <c r="FI162" s="69">
        <v>3.767504016589982</v>
      </c>
      <c r="FK162" s="70">
        <v>35</v>
      </c>
      <c r="FL162" s="71">
        <v>13</v>
      </c>
      <c r="FM162" s="46">
        <v>2166</v>
      </c>
      <c r="FN162" s="71">
        <v>1051</v>
      </c>
    </row>
    <row r="163" spans="2:170" x14ac:dyDescent="0.2">
      <c r="B163" s="73" t="s">
        <v>64</v>
      </c>
      <c r="K163" s="69"/>
      <c r="T163" s="69"/>
      <c r="AC163" s="69"/>
      <c r="AL163" s="69"/>
      <c r="AU163" s="69"/>
      <c r="BD163" s="69"/>
      <c r="BM163" s="69"/>
      <c r="BV163" s="69"/>
      <c r="CE163" s="69"/>
      <c r="CN163" s="69"/>
      <c r="CW163" s="69"/>
      <c r="DF163" s="69"/>
      <c r="DQ163" s="69"/>
      <c r="EB163" s="69"/>
      <c r="EM163" s="69"/>
      <c r="EX163" s="69"/>
      <c r="FI163" s="69"/>
      <c r="FK163" s="70">
        <v>0</v>
      </c>
      <c r="FL163" s="71">
        <v>0</v>
      </c>
      <c r="FM163" s="46">
        <v>0</v>
      </c>
      <c r="FN163" s="71">
        <v>0</v>
      </c>
    </row>
    <row r="164" spans="2:170" x14ac:dyDescent="0.2">
      <c r="B164" s="74" t="s">
        <v>87</v>
      </c>
      <c r="C164" s="75">
        <v>304730</v>
      </c>
      <c r="D164" s="75">
        <v>258182.79882262606</v>
      </c>
      <c r="E164" s="75">
        <v>63450116.028588071</v>
      </c>
      <c r="F164" s="76">
        <v>84.725100522635131</v>
      </c>
      <c r="G164" s="77">
        <v>245.75655821354263</v>
      </c>
      <c r="H164" s="77">
        <v>208.21749098739235</v>
      </c>
      <c r="I164" s="76">
        <v>2.2082294466954502</v>
      </c>
      <c r="J164" s="76">
        <v>2.0930557368713769</v>
      </c>
      <c r="K164" s="78">
        <v>4.3475046566841691</v>
      </c>
      <c r="L164" s="75">
        <v>304730</v>
      </c>
      <c r="M164" s="75">
        <v>263556.94793536805</v>
      </c>
      <c r="N164" s="75">
        <v>68123072.949534804</v>
      </c>
      <c r="O164" s="76">
        <v>86.488677824752415</v>
      </c>
      <c r="P164" s="77">
        <v>258.47572406340277</v>
      </c>
      <c r="Q164" s="77">
        <v>223.55223624039249</v>
      </c>
      <c r="R164" s="76">
        <v>2.1023224923647095</v>
      </c>
      <c r="S164" s="76">
        <v>4.8435598822794184</v>
      </c>
      <c r="T164" s="78">
        <v>7.0477096234804417</v>
      </c>
      <c r="U164" s="75">
        <v>294900</v>
      </c>
      <c r="V164" s="75">
        <v>242611.15670684792</v>
      </c>
      <c r="W164" s="75">
        <v>64033513.907777891</v>
      </c>
      <c r="X164" s="76">
        <v>82.268957852440792</v>
      </c>
      <c r="Y164" s="77">
        <v>263.9347455284215</v>
      </c>
      <c r="Z164" s="77">
        <v>217.13636455672395</v>
      </c>
      <c r="AA164" s="76">
        <v>-0.84786239250457784</v>
      </c>
      <c r="AB164" s="76">
        <v>2.1170109494730984</v>
      </c>
      <c r="AC164" s="78">
        <v>1.2511992172827342</v>
      </c>
      <c r="AD164" s="75">
        <v>304792</v>
      </c>
      <c r="AE164" s="75">
        <v>261292.96307692307</v>
      </c>
      <c r="AF164" s="75">
        <v>71953422.36692439</v>
      </c>
      <c r="AG164" s="76">
        <v>85.728287841191062</v>
      </c>
      <c r="AH164" s="77">
        <v>275.37451265284068</v>
      </c>
      <c r="AI164" s="77">
        <v>236.07385484830436</v>
      </c>
      <c r="AJ164" s="76">
        <v>-0.37606374695084677</v>
      </c>
      <c r="AK164" s="76">
        <v>4.6415737164752464</v>
      </c>
      <c r="AL164" s="78">
        <v>4.2480546934887364</v>
      </c>
      <c r="AM164" s="75">
        <v>294960</v>
      </c>
      <c r="AN164" s="75">
        <v>257077.80820512821</v>
      </c>
      <c r="AO164" s="75">
        <v>74552876.524461821</v>
      </c>
      <c r="AP164" s="76">
        <v>87.156837606837612</v>
      </c>
      <c r="AQ164" s="77">
        <v>290.00121420427854</v>
      </c>
      <c r="AR164" s="77">
        <v>252.75588732188035</v>
      </c>
      <c r="AS164" s="76">
        <v>-2.2122432869101036</v>
      </c>
      <c r="AT164" s="76">
        <v>1.6363723697413359</v>
      </c>
      <c r="AU164" s="78">
        <v>-0.61207145506722227</v>
      </c>
      <c r="AV164" s="75">
        <v>304792</v>
      </c>
      <c r="AW164" s="75">
        <v>245850.42051282051</v>
      </c>
      <c r="AX164" s="75">
        <v>64587578.540037252</v>
      </c>
      <c r="AY164" s="76">
        <v>80.661703887510342</v>
      </c>
      <c r="AZ164" s="77">
        <v>262.710872754717</v>
      </c>
      <c r="BA164" s="77">
        <v>211.90706626170387</v>
      </c>
      <c r="BB164" s="76">
        <v>-2.0455083002735441</v>
      </c>
      <c r="BC164" s="76">
        <v>-2.5310992118864446</v>
      </c>
      <c r="BD164" s="78">
        <v>-4.5248336676926932</v>
      </c>
      <c r="BE164" s="75">
        <v>305009</v>
      </c>
      <c r="BF164" s="75">
        <v>252724.11816668801</v>
      </c>
      <c r="BG164" s="75">
        <v>76099387.514579192</v>
      </c>
      <c r="BH164" s="76">
        <v>82.857921624177649</v>
      </c>
      <c r="BI164" s="77">
        <v>301.11644296800625</v>
      </c>
      <c r="BJ164" s="77">
        <v>249.49882631194222</v>
      </c>
      <c r="BK164" s="76">
        <v>-0.79500882877952783</v>
      </c>
      <c r="BL164" s="76">
        <v>4.8671234927416789</v>
      </c>
      <c r="BM164" s="78">
        <v>4.0334206024872516</v>
      </c>
      <c r="BN164" s="75">
        <v>275576</v>
      </c>
      <c r="BO164" s="75">
        <v>247467.67028476569</v>
      </c>
      <c r="BP164" s="75">
        <v>70277113.431028605</v>
      </c>
      <c r="BQ164" s="76">
        <v>89.800153237134467</v>
      </c>
      <c r="BR164" s="77">
        <v>283.98502863084872</v>
      </c>
      <c r="BS164" s="77">
        <v>255.01899088102232</v>
      </c>
      <c r="BT164" s="76">
        <v>0.12268841471559351</v>
      </c>
      <c r="BU164" s="76">
        <v>6.8365339314504601</v>
      </c>
      <c r="BV164" s="78">
        <v>6.9676099812680432</v>
      </c>
      <c r="BW164" s="75">
        <v>305102</v>
      </c>
      <c r="BX164" s="75">
        <v>262071.68509768866</v>
      </c>
      <c r="BY164" s="75">
        <v>76488785.450323373</v>
      </c>
      <c r="BZ164" s="76">
        <v>85.896416640234634</v>
      </c>
      <c r="CA164" s="77">
        <v>291.86207362238218</v>
      </c>
      <c r="CB164" s="77">
        <v>250.69906277350975</v>
      </c>
      <c r="CC164" s="76">
        <v>-2.3580682142648932</v>
      </c>
      <c r="CD164" s="76">
        <v>1.5202140632406256</v>
      </c>
      <c r="CE164" s="78">
        <v>-0.87370183563832982</v>
      </c>
      <c r="CF164" s="75">
        <v>297420</v>
      </c>
      <c r="CG164" s="75">
        <v>233555.66032435192</v>
      </c>
      <c r="CH164" s="75">
        <v>58428926.584278144</v>
      </c>
      <c r="CI164" s="76">
        <v>78.527220874302984</v>
      </c>
      <c r="CJ164" s="77">
        <v>250.17131463709592</v>
      </c>
      <c r="CK164" s="77">
        <v>196.45258080921977</v>
      </c>
      <c r="CL164" s="76">
        <v>-3.4164502505519825</v>
      </c>
      <c r="CM164" s="76">
        <v>0.67798352909155157</v>
      </c>
      <c r="CN164" s="78">
        <v>-2.7616296914387806</v>
      </c>
      <c r="CO164" s="75">
        <v>307334</v>
      </c>
      <c r="CP164" s="75">
        <v>247356.99708971276</v>
      </c>
      <c r="CQ164" s="75">
        <v>62287849.696714364</v>
      </c>
      <c r="CR164" s="76">
        <v>80.484748543835948</v>
      </c>
      <c r="CS164" s="77">
        <v>251.81357483137407</v>
      </c>
      <c r="CT164" s="77">
        <v>202.67152250227556</v>
      </c>
      <c r="CU164" s="76">
        <v>0.57917808432326567</v>
      </c>
      <c r="CV164" s="76">
        <v>4.7050261119872747</v>
      </c>
      <c r="CW164" s="78">
        <v>5.3114546764128576</v>
      </c>
      <c r="CX164" s="75">
        <v>297420</v>
      </c>
      <c r="CY164" s="75">
        <v>224237.29317980513</v>
      </c>
      <c r="CZ164" s="75">
        <v>54441978.209845908</v>
      </c>
      <c r="DA164" s="76">
        <v>75.394154118689102</v>
      </c>
      <c r="DB164" s="77">
        <v>242.78735012285176</v>
      </c>
      <c r="DC164" s="77">
        <v>183.04746893230418</v>
      </c>
      <c r="DD164" s="76">
        <v>-4.7035245462459683</v>
      </c>
      <c r="DE164" s="76">
        <v>0.54450689675440922</v>
      </c>
      <c r="DF164" s="78">
        <v>-4.1846286650364046</v>
      </c>
      <c r="DG164" s="75">
        <v>904360</v>
      </c>
      <c r="DH164" s="75">
        <v>764350.90346484201</v>
      </c>
      <c r="DI164" s="75">
        <v>195606702.88590077</v>
      </c>
      <c r="DJ164" s="76">
        <v>84.518433308067799</v>
      </c>
      <c r="DK164" s="77">
        <v>255.91217593804822</v>
      </c>
      <c r="DL164" s="77">
        <v>216.29296174742444</v>
      </c>
      <c r="DM164" s="76">
        <v>1.6720873941946313</v>
      </c>
      <c r="DN164" s="76">
        <v>2.8740335902480356</v>
      </c>
      <c r="DO164" s="76">
        <v>1.1821791278793341</v>
      </c>
      <c r="DP164" s="76">
        <v>3.0022001264589981</v>
      </c>
      <c r="DQ164" s="78">
        <v>4.2198706376104971</v>
      </c>
      <c r="DR164" s="75">
        <v>904544</v>
      </c>
      <c r="DS164" s="75">
        <v>764221.19179487182</v>
      </c>
      <c r="DT164" s="75">
        <v>211093877.43142346</v>
      </c>
      <c r="DU164" s="76">
        <v>84.486900780379045</v>
      </c>
      <c r="DV164" s="77">
        <v>276.22091574775925</v>
      </c>
      <c r="DW164" s="77">
        <v>233.37049102246377</v>
      </c>
      <c r="DX164" s="76">
        <v>1.4593963431527492</v>
      </c>
      <c r="DY164" s="76">
        <v>-9.1504602341388908E-2</v>
      </c>
      <c r="DZ164" s="76">
        <v>-1.5285927192477375</v>
      </c>
      <c r="EA164" s="76">
        <v>1.2823821571315095</v>
      </c>
      <c r="EB164" s="78">
        <v>-0.26581296240307234</v>
      </c>
      <c r="EC164" s="75">
        <v>885687</v>
      </c>
      <c r="ED164" s="75">
        <v>762263.47354914236</v>
      </c>
      <c r="EE164" s="75">
        <v>222865286.39593115</v>
      </c>
      <c r="EF164" s="76">
        <v>86.064656424802706</v>
      </c>
      <c r="EG164" s="77">
        <v>292.37303652798374</v>
      </c>
      <c r="EH164" s="77">
        <v>251.62984936657213</v>
      </c>
      <c r="EI164" s="76">
        <v>1.2445130315500685</v>
      </c>
      <c r="EJ164" s="76">
        <v>0.18675136451983551</v>
      </c>
      <c r="EK164" s="76">
        <v>-1.0447594989178433</v>
      </c>
      <c r="EL164" s="76">
        <v>4.262412430684738</v>
      </c>
      <c r="EM164" s="78">
        <v>3.1731209730142607</v>
      </c>
      <c r="EN164" s="75">
        <v>902174</v>
      </c>
      <c r="EO164" s="75">
        <v>705149.95059386978</v>
      </c>
      <c r="EP164" s="75">
        <v>175158754.49083841</v>
      </c>
      <c r="EQ164" s="76">
        <v>78.161191809326127</v>
      </c>
      <c r="ER164" s="77">
        <v>248.39930052228121</v>
      </c>
      <c r="ES164" s="77">
        <v>194.15185373424464</v>
      </c>
      <c r="ET164" s="76">
        <v>2.1545701390257102</v>
      </c>
      <c r="EU164" s="76">
        <v>-0.3761914267142315</v>
      </c>
      <c r="EV164" s="76">
        <v>-2.4773845774063172</v>
      </c>
      <c r="EW164" s="76">
        <v>2.0157884394804473</v>
      </c>
      <c r="EX164" s="78">
        <v>-0.51153496983869784</v>
      </c>
      <c r="EY164" s="75">
        <v>3596765</v>
      </c>
      <c r="EZ164" s="75">
        <v>2995985.5194027261</v>
      </c>
      <c r="FA164" s="75">
        <v>804724621.20409381</v>
      </c>
      <c r="FB164" s="76">
        <v>83.296671297755793</v>
      </c>
      <c r="FC164" s="77">
        <v>268.60097153090453</v>
      </c>
      <c r="FD164" s="77">
        <v>223.73566835867615</v>
      </c>
      <c r="FE164" s="76">
        <v>1.6332171600405316</v>
      </c>
      <c r="FF164" s="76">
        <v>0.65216590595758928</v>
      </c>
      <c r="FG164" s="76">
        <v>-0.96528603688506043</v>
      </c>
      <c r="FH164" s="76">
        <v>2.6442947918660704</v>
      </c>
      <c r="FI164" s="78">
        <v>1.6534837465810481</v>
      </c>
      <c r="FK164" s="79">
        <v>94</v>
      </c>
      <c r="FL164" s="80">
        <v>47</v>
      </c>
      <c r="FM164" s="75">
        <v>9914</v>
      </c>
      <c r="FN164" s="80">
        <v>7903</v>
      </c>
    </row>
    <row r="165" spans="2:170" x14ac:dyDescent="0.2">
      <c r="B165" s="72" t="s">
        <v>88</v>
      </c>
      <c r="K165" s="69"/>
      <c r="T165" s="69"/>
      <c r="AC165" s="69"/>
      <c r="AL165" s="69"/>
      <c r="AU165" s="69"/>
      <c r="BD165" s="69"/>
      <c r="BM165" s="69"/>
      <c r="BV165" s="69"/>
      <c r="CE165" s="69"/>
      <c r="CN165" s="69"/>
      <c r="CW165" s="69"/>
      <c r="DF165" s="69"/>
      <c r="DQ165" s="69"/>
      <c r="EB165" s="69"/>
      <c r="EM165" s="69"/>
      <c r="EX165" s="69"/>
      <c r="FI165" s="69"/>
      <c r="FK165" s="70"/>
      <c r="FL165" s="71"/>
      <c r="FN165" s="71"/>
    </row>
    <row r="166" spans="2:170" x14ac:dyDescent="0.2">
      <c r="B166" s="73" t="s">
        <v>61</v>
      </c>
      <c r="C166" s="46">
        <v>378014</v>
      </c>
      <c r="D166" s="46">
        <v>290445.76678008045</v>
      </c>
      <c r="E166" s="46">
        <v>46645616.311326586</v>
      </c>
      <c r="F166" s="49">
        <v>76.834658711074297</v>
      </c>
      <c r="G166" s="50">
        <v>160.60009009064225</v>
      </c>
      <c r="H166" s="50">
        <v>123.39653111082283</v>
      </c>
      <c r="I166" s="49">
        <v>1.6372837734131489</v>
      </c>
      <c r="J166" s="49">
        <v>4.1713523808575177</v>
      </c>
      <c r="K166" s="69">
        <v>5.8769330299343299</v>
      </c>
      <c r="L166" s="46">
        <v>379440</v>
      </c>
      <c r="M166" s="46">
        <v>297204.03078501794</v>
      </c>
      <c r="N166" s="46">
        <v>48112476.958811447</v>
      </c>
      <c r="O166" s="49">
        <v>78.327016335920817</v>
      </c>
      <c r="P166" s="50">
        <v>161.88366231685978</v>
      </c>
      <c r="Q166" s="50">
        <v>126.79864262811365</v>
      </c>
      <c r="R166" s="49">
        <v>-1.3132229019655557</v>
      </c>
      <c r="S166" s="49">
        <v>2.0539129319640472</v>
      </c>
      <c r="T166" s="69">
        <v>0.71371757498950716</v>
      </c>
      <c r="U166" s="46">
        <v>367200</v>
      </c>
      <c r="V166" s="46">
        <v>278538.42910293507</v>
      </c>
      <c r="W166" s="46">
        <v>45753934.04887788</v>
      </c>
      <c r="X166" s="49">
        <v>75.85469202149649</v>
      </c>
      <c r="Y166" s="50">
        <v>164.26435015173189</v>
      </c>
      <c r="Z166" s="50">
        <v>124.60221690870883</v>
      </c>
      <c r="AA166" s="49">
        <v>1.184142251228663</v>
      </c>
      <c r="AB166" s="49">
        <v>1.6429452738546364</v>
      </c>
      <c r="AC166" s="69">
        <v>2.8465423342355765</v>
      </c>
      <c r="AD166" s="46">
        <v>371721</v>
      </c>
      <c r="AE166" s="46">
        <v>309582.011112287</v>
      </c>
      <c r="AF166" s="46">
        <v>54601798.6710236</v>
      </c>
      <c r="AG166" s="49">
        <v>83.283433304087481</v>
      </c>
      <c r="AH166" s="50">
        <v>176.37264670142363</v>
      </c>
      <c r="AI166" s="50">
        <v>146.88919558223398</v>
      </c>
      <c r="AJ166" s="49">
        <v>2.8682807549162184</v>
      </c>
      <c r="AK166" s="49">
        <v>4.1335631728215061</v>
      </c>
      <c r="AL166" s="69">
        <v>7.1204061247160677</v>
      </c>
      <c r="AM166" s="46">
        <v>366120</v>
      </c>
      <c r="AN166" s="46">
        <v>304141.31277168286</v>
      </c>
      <c r="AO166" s="46">
        <v>54324870.572673939</v>
      </c>
      <c r="AP166" s="49">
        <v>83.071482784792664</v>
      </c>
      <c r="AQ166" s="50">
        <v>178.61720289691559</v>
      </c>
      <c r="AR166" s="50">
        <v>148.37995895518941</v>
      </c>
      <c r="AS166" s="49">
        <v>-2.1449568306380065</v>
      </c>
      <c r="AT166" s="49">
        <v>0.46828479835237979</v>
      </c>
      <c r="AU166" s="69">
        <v>-1.6867165390547252</v>
      </c>
      <c r="AV166" s="46">
        <v>378324</v>
      </c>
      <c r="AW166" s="46">
        <v>278498.00827985926</v>
      </c>
      <c r="AX166" s="46">
        <v>45036244.526005335</v>
      </c>
      <c r="AY166" s="49">
        <v>73.613624374837244</v>
      </c>
      <c r="AZ166" s="50">
        <v>161.71119069817178</v>
      </c>
      <c r="BA166" s="50">
        <v>119.04146849262891</v>
      </c>
      <c r="BB166" s="49">
        <v>-1.7781547146181549</v>
      </c>
      <c r="BC166" s="49">
        <v>-3.2734467828556539</v>
      </c>
      <c r="BD166" s="69">
        <v>-4.9933945491739449</v>
      </c>
      <c r="BE166" s="46">
        <v>379502</v>
      </c>
      <c r="BF166" s="46">
        <v>286344.59789560555</v>
      </c>
      <c r="BG166" s="46">
        <v>50196533.565053038</v>
      </c>
      <c r="BH166" s="49">
        <v>75.452724332310638</v>
      </c>
      <c r="BI166" s="50">
        <v>175.30113693066249</v>
      </c>
      <c r="BJ166" s="50">
        <v>132.26948359969919</v>
      </c>
      <c r="BK166" s="49">
        <v>0.16273283288391097</v>
      </c>
      <c r="BL166" s="49">
        <v>1.9150468429134619</v>
      </c>
      <c r="BM166" s="69">
        <v>2.0808960857758998</v>
      </c>
      <c r="BN166" s="46">
        <v>345548</v>
      </c>
      <c r="BO166" s="46">
        <v>299629.39219733718</v>
      </c>
      <c r="BP166" s="46">
        <v>53541257.602076553</v>
      </c>
      <c r="BQ166" s="49">
        <v>86.711366350648007</v>
      </c>
      <c r="BR166" s="50">
        <v>178.69160701969469</v>
      </c>
      <c r="BS166" s="50">
        <v>154.94593400070772</v>
      </c>
      <c r="BT166" s="49">
        <v>4.5549729228073383</v>
      </c>
      <c r="BU166" s="49">
        <v>5.107917504940418</v>
      </c>
      <c r="BV166" s="69">
        <v>9.8955546870171283</v>
      </c>
      <c r="BW166" s="46">
        <v>382726</v>
      </c>
      <c r="BX166" s="46">
        <v>323426.64237599511</v>
      </c>
      <c r="BY166" s="46">
        <v>59029692.943870507</v>
      </c>
      <c r="BZ166" s="49">
        <v>84.506054560180161</v>
      </c>
      <c r="CA166" s="50">
        <v>182.51339008505789</v>
      </c>
      <c r="CB166" s="50">
        <v>154.23486500491344</v>
      </c>
      <c r="CC166" s="49">
        <v>5.4422865269058169</v>
      </c>
      <c r="CD166" s="49">
        <v>-2.2041166800646312</v>
      </c>
      <c r="CE166" s="69">
        <v>3.1182155017247442</v>
      </c>
      <c r="CF166" s="46">
        <v>370380</v>
      </c>
      <c r="CG166" s="46">
        <v>281736.52643396612</v>
      </c>
      <c r="CH166" s="46">
        <v>43643666.527927876</v>
      </c>
      <c r="CI166" s="49">
        <v>76.066884398176498</v>
      </c>
      <c r="CJ166" s="50">
        <v>154.90950740516479</v>
      </c>
      <c r="CK166" s="50">
        <v>117.83483591967135</v>
      </c>
      <c r="CL166" s="49">
        <v>0.85387895920961354</v>
      </c>
      <c r="CM166" s="49">
        <v>-0.68477684797368044</v>
      </c>
      <c r="CN166" s="69">
        <v>0.16325494581354705</v>
      </c>
      <c r="CO166" s="46">
        <v>392615</v>
      </c>
      <c r="CP166" s="46">
        <v>301389.40018176311</v>
      </c>
      <c r="CQ166" s="46">
        <v>47913752.340361468</v>
      </c>
      <c r="CR166" s="49">
        <v>76.764616782793098</v>
      </c>
      <c r="CS166" s="50">
        <v>158.97623576497864</v>
      </c>
      <c r="CT166" s="50">
        <v>122.03749816069552</v>
      </c>
      <c r="CU166" s="49">
        <v>3.434056091816144</v>
      </c>
      <c r="CV166" s="49">
        <v>2.1370016532290466</v>
      </c>
      <c r="CW166" s="69">
        <v>5.6444435805001145</v>
      </c>
      <c r="CX166" s="46">
        <v>390330</v>
      </c>
      <c r="CY166" s="46">
        <v>268780.0002888504</v>
      </c>
      <c r="CZ166" s="46">
        <v>41162482.032972537</v>
      </c>
      <c r="DA166" s="49">
        <v>68.859682906476664</v>
      </c>
      <c r="DB166" s="50">
        <v>153.14562835306336</v>
      </c>
      <c r="DC166" s="50">
        <v>105.45559406905065</v>
      </c>
      <c r="DD166" s="49">
        <v>-2.5715996911402184</v>
      </c>
      <c r="DE166" s="49">
        <v>-1.287129100353148</v>
      </c>
      <c r="DF166" s="69">
        <v>-3.8256289835241089</v>
      </c>
      <c r="DG166" s="46">
        <v>1124654</v>
      </c>
      <c r="DH166" s="46">
        <v>866188.22666803352</v>
      </c>
      <c r="DI166" s="46">
        <v>140512027.31901592</v>
      </c>
      <c r="DJ166" s="49">
        <v>77.018196411343709</v>
      </c>
      <c r="DK166" s="50">
        <v>162.21881456357769</v>
      </c>
      <c r="DL166" s="50">
        <v>124.93800521672969</v>
      </c>
      <c r="DM166" s="49">
        <v>4.7467190219886763</v>
      </c>
      <c r="DN166" s="49">
        <v>5.2336605814949024</v>
      </c>
      <c r="DO166" s="49">
        <v>0.46487523814851567</v>
      </c>
      <c r="DP166" s="49">
        <v>2.6064361498915276</v>
      </c>
      <c r="DQ166" s="69">
        <v>3.0834280642990404</v>
      </c>
      <c r="DR166" s="46">
        <v>1116165</v>
      </c>
      <c r="DS166" s="46">
        <v>892221.33216382912</v>
      </c>
      <c r="DT166" s="46">
        <v>153962913.76970288</v>
      </c>
      <c r="DU166" s="49">
        <v>79.936329500013812</v>
      </c>
      <c r="DV166" s="50">
        <v>172.5613457328011</v>
      </c>
      <c r="DW166" s="50">
        <v>137.93920591462989</v>
      </c>
      <c r="DX166" s="49">
        <v>4.7869084545652552</v>
      </c>
      <c r="DY166" s="49">
        <v>4.4211074897509723</v>
      </c>
      <c r="DZ166" s="49">
        <v>-0.34909033028003794</v>
      </c>
      <c r="EA166" s="49">
        <v>0.56833695311950072</v>
      </c>
      <c r="EB166" s="69">
        <v>0.21726261349271436</v>
      </c>
      <c r="EC166" s="46">
        <v>1107776</v>
      </c>
      <c r="ED166" s="46">
        <v>909400.63246893778</v>
      </c>
      <c r="EE166" s="46">
        <v>162767484.11100009</v>
      </c>
      <c r="EF166" s="49">
        <v>82.092465667150918</v>
      </c>
      <c r="EG166" s="50">
        <v>178.98325369436083</v>
      </c>
      <c r="EH166" s="50">
        <v>146.93176608899282</v>
      </c>
      <c r="EI166" s="49">
        <v>5.2679792348283208</v>
      </c>
      <c r="EJ166" s="49">
        <v>8.8897201944566824</v>
      </c>
      <c r="EK166" s="49">
        <v>3.4404963275195981</v>
      </c>
      <c r="EL166" s="49">
        <v>1.377769602631989</v>
      </c>
      <c r="EM166" s="69">
        <v>4.865668042731822</v>
      </c>
      <c r="EN166" s="46">
        <v>1153325</v>
      </c>
      <c r="EO166" s="46">
        <v>851905.92690457962</v>
      </c>
      <c r="EP166" s="46">
        <v>132719900.90126188</v>
      </c>
      <c r="EQ166" s="49">
        <v>73.865209451332419</v>
      </c>
      <c r="ER166" s="50">
        <v>155.79173322986824</v>
      </c>
      <c r="ES166" s="50">
        <v>115.07589005810321</v>
      </c>
      <c r="ET166" s="49">
        <v>5.4044544366152127</v>
      </c>
      <c r="EU166" s="49">
        <v>6.0322496040674247</v>
      </c>
      <c r="EV166" s="49">
        <v>0.59560591704379562</v>
      </c>
      <c r="EW166" s="49">
        <v>0.12525991098079026</v>
      </c>
      <c r="EX166" s="69">
        <v>0.7216118834660713</v>
      </c>
      <c r="EY166" s="46">
        <v>4501920</v>
      </c>
      <c r="EZ166" s="46">
        <v>3519716.1182053802</v>
      </c>
      <c r="FA166" s="46">
        <v>589962326.10098076</v>
      </c>
      <c r="FB166" s="49">
        <v>78.18255584740244</v>
      </c>
      <c r="FC166" s="50">
        <v>167.61645152274059</v>
      </c>
      <c r="FD166" s="50">
        <v>131.04682582120091</v>
      </c>
      <c r="FE166" s="49">
        <v>5.0526509347798596</v>
      </c>
      <c r="FF166" s="49">
        <v>6.138541083946345</v>
      </c>
      <c r="FG166" s="49">
        <v>1.0336627771922124</v>
      </c>
      <c r="FH166" s="49">
        <v>1.2087002130938802</v>
      </c>
      <c r="FI166" s="69">
        <v>2.2548568744766868</v>
      </c>
      <c r="FK166" s="70">
        <v>117</v>
      </c>
      <c r="FL166" s="71">
        <v>76</v>
      </c>
      <c r="FM166" s="46">
        <v>13011</v>
      </c>
      <c r="FN166" s="71">
        <v>10386</v>
      </c>
    </row>
    <row r="167" spans="2:170" x14ac:dyDescent="0.2">
      <c r="B167" s="73" t="s">
        <v>62</v>
      </c>
      <c r="C167" s="46">
        <v>61504</v>
      </c>
      <c r="D167" s="46">
        <v>44010.666666666664</v>
      </c>
      <c r="E167" s="46">
        <v>6621667.4155651229</v>
      </c>
      <c r="F167" s="49">
        <v>71.557405480402352</v>
      </c>
      <c r="G167" s="50">
        <v>150.45596708900396</v>
      </c>
      <c r="H167" s="50">
        <v>107.66238643933929</v>
      </c>
      <c r="I167" s="49">
        <v>8.5346357216366791</v>
      </c>
      <c r="J167" s="49">
        <v>5.3670814990892461</v>
      </c>
      <c r="K167" s="69">
        <v>14.35977807555655</v>
      </c>
      <c r="L167" s="46">
        <v>61504</v>
      </c>
      <c r="M167" s="46">
        <v>43070.073230268514</v>
      </c>
      <c r="N167" s="46">
        <v>6475998.3228750546</v>
      </c>
      <c r="O167" s="49">
        <v>70.028084726633239</v>
      </c>
      <c r="P167" s="50">
        <v>150.35958467616194</v>
      </c>
      <c r="Q167" s="50">
        <v>105.29393735163656</v>
      </c>
      <c r="R167" s="49">
        <v>5.4422875741020578</v>
      </c>
      <c r="S167" s="49">
        <v>2.5652875131778901</v>
      </c>
      <c r="T167" s="69">
        <v>8.1471854108496196</v>
      </c>
      <c r="U167" s="46">
        <v>59520</v>
      </c>
      <c r="V167" s="46">
        <v>40839.082180634665</v>
      </c>
      <c r="W167" s="46">
        <v>6182587.7884167256</v>
      </c>
      <c r="X167" s="49">
        <v>68.614049362625437</v>
      </c>
      <c r="Y167" s="50">
        <v>151.38899941655458</v>
      </c>
      <c r="Z167" s="50">
        <v>103.8741227892595</v>
      </c>
      <c r="AA167" s="49">
        <v>1.6993339099740978</v>
      </c>
      <c r="AB167" s="49">
        <v>3.1096573620625456</v>
      </c>
      <c r="AC167" s="69">
        <v>4.8618347340741783</v>
      </c>
      <c r="AD167" s="46">
        <v>61504</v>
      </c>
      <c r="AE167" s="46">
        <v>47994.806682577568</v>
      </c>
      <c r="AF167" s="46">
        <v>7625756.1642218595</v>
      </c>
      <c r="AG167" s="49">
        <v>78.035260605127419</v>
      </c>
      <c r="AH167" s="50">
        <v>158.88711073796367</v>
      </c>
      <c r="AI167" s="50">
        <v>123.98797093232733</v>
      </c>
      <c r="AJ167" s="49">
        <v>6.9002351043375274</v>
      </c>
      <c r="AK167" s="49">
        <v>6.3520643876280243</v>
      </c>
      <c r="AL167" s="69">
        <v>13.690606868690784</v>
      </c>
      <c r="AM167" s="46">
        <v>59520</v>
      </c>
      <c r="AN167" s="46">
        <v>44504.301886792455</v>
      </c>
      <c r="AO167" s="46">
        <v>7186588.4300890639</v>
      </c>
      <c r="AP167" s="49">
        <v>74.772012578616355</v>
      </c>
      <c r="AQ167" s="50">
        <v>161.48075861003068</v>
      </c>
      <c r="AR167" s="50">
        <v>120.74241313993724</v>
      </c>
      <c r="AS167" s="49">
        <v>1.5114873568803373</v>
      </c>
      <c r="AT167" s="49">
        <v>6.2882478768164223</v>
      </c>
      <c r="AU167" s="69">
        <v>7.8947813053241358</v>
      </c>
      <c r="AV167" s="46">
        <v>61504</v>
      </c>
      <c r="AW167" s="46">
        <v>43105.749196141478</v>
      </c>
      <c r="AX167" s="46">
        <v>6683382.1901005758</v>
      </c>
      <c r="AY167" s="49">
        <v>70.086090654496417</v>
      </c>
      <c r="AZ167" s="50">
        <v>155.04619023531146</v>
      </c>
      <c r="BA167" s="50">
        <v>108.66581344466337</v>
      </c>
      <c r="BB167" s="49">
        <v>3.7423614391734352</v>
      </c>
      <c r="BC167" s="49">
        <v>3.5754657225854656</v>
      </c>
      <c r="BD167" s="69">
        <v>7.4516340122318034</v>
      </c>
      <c r="BE167" s="46">
        <v>61752</v>
      </c>
      <c r="BF167" s="46">
        <v>44668.46909667195</v>
      </c>
      <c r="BG167" s="46">
        <v>7145684.1973502366</v>
      </c>
      <c r="BH167" s="49">
        <v>72.335258933592357</v>
      </c>
      <c r="BI167" s="50">
        <v>159.97154910067491</v>
      </c>
      <c r="BJ167" s="50">
        <v>115.71583426205201</v>
      </c>
      <c r="BK167" s="49">
        <v>3.2978917726084118</v>
      </c>
      <c r="BL167" s="49">
        <v>2.8095824325997798</v>
      </c>
      <c r="BM167" s="69">
        <v>6.2001311930975511</v>
      </c>
      <c r="BN167" s="46">
        <v>55776</v>
      </c>
      <c r="BO167" s="46">
        <v>42238.181250000001</v>
      </c>
      <c r="BP167" s="46">
        <v>6855638.4692906281</v>
      </c>
      <c r="BQ167" s="49">
        <v>75.728236607142861</v>
      </c>
      <c r="BR167" s="50">
        <v>162.30903572086518</v>
      </c>
      <c r="BS167" s="50">
        <v>122.91377060546881</v>
      </c>
      <c r="BT167" s="49">
        <v>0.63011837585868502</v>
      </c>
      <c r="BU167" s="49">
        <v>3.7225605793753562</v>
      </c>
      <c r="BV167" s="69">
        <v>4.3761354934971566</v>
      </c>
      <c r="BW167" s="46">
        <v>61752</v>
      </c>
      <c r="BX167" s="46">
        <v>48646.818749999999</v>
      </c>
      <c r="BY167" s="46">
        <v>7861482.9655049937</v>
      </c>
      <c r="BZ167" s="49">
        <v>78.777721774193552</v>
      </c>
      <c r="CA167" s="50">
        <v>161.60322848459631</v>
      </c>
      <c r="CB167" s="50">
        <v>127.30734171370958</v>
      </c>
      <c r="CC167" s="49">
        <v>0.33940966418159935</v>
      </c>
      <c r="CD167" s="49">
        <v>0.19199099370062017</v>
      </c>
      <c r="CE167" s="69">
        <v>0.53205229386919772</v>
      </c>
      <c r="CF167" s="46">
        <v>59760</v>
      </c>
      <c r="CG167" s="46">
        <v>45651.037499999999</v>
      </c>
      <c r="CH167" s="46">
        <v>6857662.7510979436</v>
      </c>
      <c r="CI167" s="49">
        <v>76.390625</v>
      </c>
      <c r="CJ167" s="50">
        <v>150.21920917126897</v>
      </c>
      <c r="CK167" s="50">
        <v>114.75339275598969</v>
      </c>
      <c r="CL167" s="49">
        <v>3.3207022652237712</v>
      </c>
      <c r="CM167" s="49">
        <v>3.0600933135372941</v>
      </c>
      <c r="CN167" s="69">
        <v>6.4824121667416588</v>
      </c>
      <c r="CO167" s="46">
        <v>61752</v>
      </c>
      <c r="CP167" s="46">
        <v>43545.565495207666</v>
      </c>
      <c r="CQ167" s="46">
        <v>6574698.268452663</v>
      </c>
      <c r="CR167" s="49">
        <v>70.51685045862105</v>
      </c>
      <c r="CS167" s="50">
        <v>150.98433545836556</v>
      </c>
      <c r="CT167" s="50">
        <v>106.46939805111839</v>
      </c>
      <c r="CU167" s="49">
        <v>0.43820275984160884</v>
      </c>
      <c r="CV167" s="49">
        <v>2.21701761753586</v>
      </c>
      <c r="CW167" s="69">
        <v>2.6649354097636855</v>
      </c>
      <c r="CX167" s="46">
        <v>59790</v>
      </c>
      <c r="CY167" s="46">
        <v>40726.796825396828</v>
      </c>
      <c r="CZ167" s="46">
        <v>5975218.7139370441</v>
      </c>
      <c r="DA167" s="49">
        <v>68.116402116402114</v>
      </c>
      <c r="DB167" s="50">
        <v>146.71467386826154</v>
      </c>
      <c r="DC167" s="50">
        <v>99.936757215872959</v>
      </c>
      <c r="DD167" s="49">
        <v>-0.85947412672934342</v>
      </c>
      <c r="DE167" s="49">
        <v>0.68889953078237354</v>
      </c>
      <c r="DF167" s="69">
        <v>-0.17649550917320422</v>
      </c>
      <c r="DG167" s="46">
        <v>182528</v>
      </c>
      <c r="DH167" s="46">
        <v>127919.82207756984</v>
      </c>
      <c r="DI167" s="46">
        <v>19280253.526856903</v>
      </c>
      <c r="DJ167" s="49">
        <v>70.082300840183336</v>
      </c>
      <c r="DK167" s="50">
        <v>150.72139105357314</v>
      </c>
      <c r="DL167" s="50">
        <v>105.62901870867431</v>
      </c>
      <c r="DM167" s="49">
        <v>0.10090817356205853</v>
      </c>
      <c r="DN167" s="49">
        <v>5.3435483809017077</v>
      </c>
      <c r="DO167" s="49">
        <v>5.2373552877757987</v>
      </c>
      <c r="DP167" s="49">
        <v>3.657598415789558</v>
      </c>
      <c r="DQ167" s="69">
        <v>9.0865151276003147</v>
      </c>
      <c r="DR167" s="46">
        <v>182528</v>
      </c>
      <c r="DS167" s="46">
        <v>135604.85776551149</v>
      </c>
      <c r="DT167" s="46">
        <v>21495726.784411501</v>
      </c>
      <c r="DU167" s="49">
        <v>74.29263333050902</v>
      </c>
      <c r="DV167" s="50">
        <v>158.51738011909575</v>
      </c>
      <c r="DW167" s="50">
        <v>117.76673597700901</v>
      </c>
      <c r="DX167" s="49">
        <v>0</v>
      </c>
      <c r="DY167" s="49">
        <v>4.079866743319565</v>
      </c>
      <c r="DZ167" s="49">
        <v>4.079866743319565</v>
      </c>
      <c r="EA167" s="49">
        <v>5.4370151557667796</v>
      </c>
      <c r="EB167" s="69">
        <v>9.7387048722557186</v>
      </c>
      <c r="EC167" s="46">
        <v>179280</v>
      </c>
      <c r="ED167" s="46">
        <v>135553.46909667194</v>
      </c>
      <c r="EE167" s="46">
        <v>21862805.632145859</v>
      </c>
      <c r="EF167" s="49">
        <v>75.609922521570695</v>
      </c>
      <c r="EG167" s="50">
        <v>161.28547485976975</v>
      </c>
      <c r="EH167" s="50">
        <v>121.94782258001929</v>
      </c>
      <c r="EI167" s="49">
        <v>0.40322580645161288</v>
      </c>
      <c r="EJ167" s="49">
        <v>1.7963655503226077</v>
      </c>
      <c r="EK167" s="49">
        <v>1.3875448051405892</v>
      </c>
      <c r="EL167" s="49">
        <v>2.1168714946948932</v>
      </c>
      <c r="EM167" s="69">
        <v>3.5337888402916233</v>
      </c>
      <c r="EN167" s="46">
        <v>181302</v>
      </c>
      <c r="EO167" s="46">
        <v>129923.39982060449</v>
      </c>
      <c r="EP167" s="46">
        <v>19407579.733487651</v>
      </c>
      <c r="EQ167" s="49">
        <v>71.661316378531126</v>
      </c>
      <c r="ER167" s="50">
        <v>149.37709265832967</v>
      </c>
      <c r="ES167" s="50">
        <v>107.04559096693721</v>
      </c>
      <c r="ET167" s="49">
        <v>0.41984225451967389</v>
      </c>
      <c r="EU167" s="49">
        <v>1.4375146060536479</v>
      </c>
      <c r="EV167" s="49">
        <v>1.0134175962501781</v>
      </c>
      <c r="EW167" s="49">
        <v>2.0326958346652133</v>
      </c>
      <c r="EX167" s="69">
        <v>3.0667131281821334</v>
      </c>
      <c r="EY167" s="46">
        <v>725638</v>
      </c>
      <c r="EZ167" s="46">
        <v>529001.54876035778</v>
      </c>
      <c r="FA167" s="46">
        <v>82046365.676901907</v>
      </c>
      <c r="FB167" s="49">
        <v>72.901577475319343</v>
      </c>
      <c r="FC167" s="50">
        <v>155.09664549974619</v>
      </c>
      <c r="FD167" s="50">
        <v>113.06790118061886</v>
      </c>
      <c r="FE167" s="49">
        <v>0.22956562095981081</v>
      </c>
      <c r="FF167" s="49">
        <v>3.1264619722403624</v>
      </c>
      <c r="FG167" s="49">
        <v>2.8902613049684396</v>
      </c>
      <c r="FH167" s="49">
        <v>3.2861562537977007</v>
      </c>
      <c r="FI167" s="69">
        <v>6.2713960613904556</v>
      </c>
      <c r="FK167" s="70">
        <v>68</v>
      </c>
      <c r="FL167" s="71">
        <v>33</v>
      </c>
      <c r="FM167" s="46">
        <v>1993</v>
      </c>
      <c r="FN167" s="71">
        <v>1260</v>
      </c>
    </row>
    <row r="168" spans="2:170" x14ac:dyDescent="0.2">
      <c r="B168" s="73" t="s">
        <v>63</v>
      </c>
      <c r="C168" s="46">
        <v>313162</v>
      </c>
      <c r="D168" s="46">
        <v>246775.03450564033</v>
      </c>
      <c r="E168" s="46">
        <v>39475473.163718782</v>
      </c>
      <c r="F168" s="49">
        <v>78.801078836397892</v>
      </c>
      <c r="G168" s="50">
        <v>159.96542455276821</v>
      </c>
      <c r="H168" s="50">
        <v>126.05448031280547</v>
      </c>
      <c r="I168" s="49">
        <v>-0.44238690494713229</v>
      </c>
      <c r="J168" s="49">
        <v>1.5542652880178427</v>
      </c>
      <c r="K168" s="69">
        <v>1.1050025169683806</v>
      </c>
      <c r="L168" s="46">
        <v>313162</v>
      </c>
      <c r="M168" s="46">
        <v>248044.39224327897</v>
      </c>
      <c r="N168" s="46">
        <v>39688443.758509085</v>
      </c>
      <c r="O168" s="49">
        <v>79.206414649056711</v>
      </c>
      <c r="P168" s="50">
        <v>160.00540628865795</v>
      </c>
      <c r="Q168" s="50">
        <v>126.73454556590227</v>
      </c>
      <c r="R168" s="49">
        <v>-1.3595931755006203</v>
      </c>
      <c r="S168" s="49">
        <v>1.020406014513775</v>
      </c>
      <c r="T168" s="69">
        <v>-0.35306053152257244</v>
      </c>
      <c r="U168" s="46">
        <v>303990</v>
      </c>
      <c r="V168" s="46">
        <v>229499.83792082465</v>
      </c>
      <c r="W168" s="46">
        <v>37700293.945879698</v>
      </c>
      <c r="X168" s="49">
        <v>75.495851153269726</v>
      </c>
      <c r="Y168" s="50">
        <v>164.27154932843985</v>
      </c>
      <c r="Z168" s="50">
        <v>124.01820436816901</v>
      </c>
      <c r="AA168" s="49">
        <v>-2.5293195689819958</v>
      </c>
      <c r="AB168" s="49">
        <v>-0.10160227927113656</v>
      </c>
      <c r="AC168" s="69">
        <v>-2.6283520019209958</v>
      </c>
      <c r="AD168" s="46">
        <v>314123</v>
      </c>
      <c r="AE168" s="46">
        <v>262712.38721351023</v>
      </c>
      <c r="AF168" s="46">
        <v>45673062.353931509</v>
      </c>
      <c r="AG168" s="49">
        <v>83.633604420405462</v>
      </c>
      <c r="AH168" s="50">
        <v>173.85195589126269</v>
      </c>
      <c r="AI168" s="50">
        <v>145.39865706723643</v>
      </c>
      <c r="AJ168" s="49">
        <v>0.4327185339449735</v>
      </c>
      <c r="AK168" s="49">
        <v>2.1989975651152487</v>
      </c>
      <c r="AL168" s="69">
        <v>2.6412315690854742</v>
      </c>
      <c r="AM168" s="46">
        <v>307560</v>
      </c>
      <c r="AN168" s="46">
        <v>255949.31457025331</v>
      </c>
      <c r="AO168" s="46">
        <v>45113257.864109181</v>
      </c>
      <c r="AP168" s="49">
        <v>83.219311539294225</v>
      </c>
      <c r="AQ168" s="50">
        <v>176.25856095710088</v>
      </c>
      <c r="AR168" s="50">
        <v>146.68116095756659</v>
      </c>
      <c r="AS168" s="49">
        <v>-3.798123307889369</v>
      </c>
      <c r="AT168" s="49">
        <v>0.62430110611891287</v>
      </c>
      <c r="AU168" s="69">
        <v>-3.1975339275933701</v>
      </c>
      <c r="AV168" s="46">
        <v>317812</v>
      </c>
      <c r="AW168" s="46">
        <v>230676.6585841091</v>
      </c>
      <c r="AX168" s="46">
        <v>39274381.288268223</v>
      </c>
      <c r="AY168" s="49">
        <v>72.582740294296343</v>
      </c>
      <c r="AZ168" s="50">
        <v>170.25728363387071</v>
      </c>
      <c r="BA168" s="50">
        <v>123.57740201209592</v>
      </c>
      <c r="BB168" s="49">
        <v>-5.3442625188256745</v>
      </c>
      <c r="BC168" s="49">
        <v>-2.1399907410493504</v>
      </c>
      <c r="BD168" s="69">
        <v>-7.3698865367947839</v>
      </c>
      <c r="BE168" s="46">
        <v>324911</v>
      </c>
      <c r="BF168" s="46">
        <v>242447.81582067034</v>
      </c>
      <c r="BG168" s="46">
        <v>44196194.799097098</v>
      </c>
      <c r="BH168" s="49">
        <v>74.619762279722863</v>
      </c>
      <c r="BI168" s="50">
        <v>182.29157746583863</v>
      </c>
      <c r="BJ168" s="50">
        <v>136.02554176096564</v>
      </c>
      <c r="BK168" s="49">
        <v>-3.8515290207754123</v>
      </c>
      <c r="BL168" s="49">
        <v>0.83874246542478492</v>
      </c>
      <c r="BM168" s="69">
        <v>-3.0450909648160303</v>
      </c>
      <c r="BN168" s="46">
        <v>293496</v>
      </c>
      <c r="BO168" s="46">
        <v>248350.91632459741</v>
      </c>
      <c r="BP168" s="46">
        <v>43436531.339182191</v>
      </c>
      <c r="BQ168" s="49">
        <v>84.618160494384057</v>
      </c>
      <c r="BR168" s="50">
        <v>174.89982312934237</v>
      </c>
      <c r="BS168" s="50">
        <v>147.99701303998074</v>
      </c>
      <c r="BT168" s="49">
        <v>-1.6220306550494719</v>
      </c>
      <c r="BU168" s="49">
        <v>4.0751879372580593</v>
      </c>
      <c r="BV168" s="69">
        <v>2.3870564846153832</v>
      </c>
      <c r="BW168" s="46">
        <v>324942</v>
      </c>
      <c r="BX168" s="46">
        <v>265221.85033154406</v>
      </c>
      <c r="BY168" s="46">
        <v>47368394.009803824</v>
      </c>
      <c r="BZ168" s="49">
        <v>81.621289439821268</v>
      </c>
      <c r="CA168" s="50">
        <v>178.59913861014974</v>
      </c>
      <c r="CB168" s="50">
        <v>145.77491986201792</v>
      </c>
      <c r="CC168" s="49">
        <v>-3.7242000707977487</v>
      </c>
      <c r="CD168" s="49">
        <v>-3.2258004961524476</v>
      </c>
      <c r="CE168" s="69">
        <v>-6.8298653025886926</v>
      </c>
      <c r="CF168" s="46">
        <v>314460</v>
      </c>
      <c r="CG168" s="46">
        <v>232725.43627140138</v>
      </c>
      <c r="CH168" s="46">
        <v>36786616.246128626</v>
      </c>
      <c r="CI168" s="49">
        <v>74.007961671246392</v>
      </c>
      <c r="CJ168" s="50">
        <v>158.06873900637379</v>
      </c>
      <c r="CK168" s="50">
        <v>116.98345177805962</v>
      </c>
      <c r="CL168" s="49">
        <v>-5.8664430065793463</v>
      </c>
      <c r="CM168" s="49">
        <v>-1.209694785728969</v>
      </c>
      <c r="CN168" s="69">
        <v>-7.0051717371499631</v>
      </c>
      <c r="CO168" s="46">
        <v>327391</v>
      </c>
      <c r="CP168" s="46">
        <v>238861.88084656085</v>
      </c>
      <c r="CQ168" s="46">
        <v>37232280.086472623</v>
      </c>
      <c r="CR168" s="49">
        <v>72.959208055982245</v>
      </c>
      <c r="CS168" s="50">
        <v>155.87367877417725</v>
      </c>
      <c r="CT168" s="50">
        <v>113.72420160136542</v>
      </c>
      <c r="CU168" s="49">
        <v>-5.1612642789219381</v>
      </c>
      <c r="CV168" s="49">
        <v>0.43964388794028414</v>
      </c>
      <c r="CW168" s="69">
        <v>-4.7443115739243797</v>
      </c>
      <c r="CX168" s="46">
        <v>316830</v>
      </c>
      <c r="CY168" s="46">
        <v>214893.8244418824</v>
      </c>
      <c r="CZ168" s="46">
        <v>33028207.809350319</v>
      </c>
      <c r="DA168" s="49">
        <v>67.82622366628236</v>
      </c>
      <c r="DB168" s="50">
        <v>153.69547214830612</v>
      </c>
      <c r="DC168" s="50">
        <v>104.24583470425881</v>
      </c>
      <c r="DD168" s="49">
        <v>-9.0592952428400562</v>
      </c>
      <c r="DE168" s="49">
        <v>-2.053257564313026</v>
      </c>
      <c r="DF168" s="69">
        <v>-10.926542142306019</v>
      </c>
      <c r="DG168" s="46">
        <v>930314</v>
      </c>
      <c r="DH168" s="46">
        <v>724319.26466974395</v>
      </c>
      <c r="DI168" s="46">
        <v>116864210.86810757</v>
      </c>
      <c r="DJ168" s="49">
        <v>77.857504527476095</v>
      </c>
      <c r="DK168" s="50">
        <v>161.34350771602388</v>
      </c>
      <c r="DL168" s="50">
        <v>125.61802882479202</v>
      </c>
      <c r="DM168" s="49">
        <v>5.8342785050322572</v>
      </c>
      <c r="DN168" s="49">
        <v>4.3241157645669661</v>
      </c>
      <c r="DO168" s="49">
        <v>-1.4269126806524082</v>
      </c>
      <c r="DP168" s="49">
        <v>0.82124674201670644</v>
      </c>
      <c r="DQ168" s="69">
        <v>-0.61738441253698284</v>
      </c>
      <c r="DR168" s="46">
        <v>939495</v>
      </c>
      <c r="DS168" s="46">
        <v>749338.36036787264</v>
      </c>
      <c r="DT168" s="46">
        <v>130060701.50630891</v>
      </c>
      <c r="DU168" s="49">
        <v>79.759696471814394</v>
      </c>
      <c r="DV168" s="50">
        <v>173.5673874248987</v>
      </c>
      <c r="DW168" s="50">
        <v>138.43682138415735</v>
      </c>
      <c r="DX168" s="49">
        <v>5.4092807783835211</v>
      </c>
      <c r="DY168" s="49">
        <v>2.4183235373900138</v>
      </c>
      <c r="DZ168" s="49">
        <v>-2.837470494919522</v>
      </c>
      <c r="EA168" s="49">
        <v>0.28274672805256312</v>
      </c>
      <c r="EB168" s="69">
        <v>-2.5627466218508004</v>
      </c>
      <c r="EC168" s="46">
        <v>943349</v>
      </c>
      <c r="ED168" s="46">
        <v>756020.58247681183</v>
      </c>
      <c r="EE168" s="46">
        <v>135001120.14808312</v>
      </c>
      <c r="EF168" s="49">
        <v>80.142193660756703</v>
      </c>
      <c r="EG168" s="50">
        <v>178.56804864465948</v>
      </c>
      <c r="EH168" s="50">
        <v>143.10835136103725</v>
      </c>
      <c r="EI168" s="49">
        <v>7.2982447360279528</v>
      </c>
      <c r="EJ168" s="49">
        <v>3.9850841704936046</v>
      </c>
      <c r="EK168" s="49">
        <v>-3.08780499968596</v>
      </c>
      <c r="EL168" s="49">
        <v>0.31928691246405344</v>
      </c>
      <c r="EM168" s="69">
        <v>-2.7783770444683142</v>
      </c>
      <c r="EN168" s="46">
        <v>958681</v>
      </c>
      <c r="EO168" s="46">
        <v>686481.1415598446</v>
      </c>
      <c r="EP168" s="46">
        <v>107047104.14195158</v>
      </c>
      <c r="EQ168" s="49">
        <v>71.606837056314319</v>
      </c>
      <c r="ER168" s="50">
        <v>155.93597210655443</v>
      </c>
      <c r="ES168" s="50">
        <v>111.66081745852017</v>
      </c>
      <c r="ET168" s="49">
        <v>6.776731188400567</v>
      </c>
      <c r="EU168" s="49">
        <v>-0.3118832427301042</v>
      </c>
      <c r="EV168" s="49">
        <v>-6.6387258274682281</v>
      </c>
      <c r="EW168" s="49">
        <v>-0.90677246530552758</v>
      </c>
      <c r="EX168" s="69">
        <v>-7.4853001549231477</v>
      </c>
      <c r="EY168" s="46">
        <v>3771839</v>
      </c>
      <c r="EZ168" s="46">
        <v>2916159.3490742729</v>
      </c>
      <c r="FA168" s="46">
        <v>488973136.66445118</v>
      </c>
      <c r="FB168" s="49">
        <v>77.313993229145595</v>
      </c>
      <c r="FC168" s="50">
        <v>167.67709789921952</v>
      </c>
      <c r="FD168" s="50">
        <v>129.63786011663043</v>
      </c>
      <c r="FE168" s="49">
        <v>6.3288673490760523</v>
      </c>
      <c r="FF168" s="49">
        <v>2.6232052691328298</v>
      </c>
      <c r="FG168" s="49">
        <v>-3.4850950379990322</v>
      </c>
      <c r="FH168" s="49">
        <v>0.20103011376745947</v>
      </c>
      <c r="FI168" s="69">
        <v>-3.2910710147513664</v>
      </c>
      <c r="FK168" s="70">
        <v>139</v>
      </c>
      <c r="FL168" s="71">
        <v>108</v>
      </c>
      <c r="FM168" s="46">
        <v>10561</v>
      </c>
      <c r="FN168" s="71">
        <v>9541</v>
      </c>
    </row>
    <row r="169" spans="2:170" x14ac:dyDescent="0.2">
      <c r="B169" s="73" t="s">
        <v>64</v>
      </c>
      <c r="K169" s="69"/>
      <c r="T169" s="69"/>
      <c r="AC169" s="69"/>
      <c r="AL169" s="69"/>
      <c r="AU169" s="69"/>
      <c r="BD169" s="69"/>
      <c r="BM169" s="69"/>
      <c r="BV169" s="69"/>
      <c r="CE169" s="69"/>
      <c r="CN169" s="69"/>
      <c r="CW169" s="69"/>
      <c r="DF169" s="69"/>
      <c r="DQ169" s="69"/>
      <c r="EB169" s="69"/>
      <c r="EM169" s="69"/>
      <c r="EX169" s="69"/>
      <c r="FI169" s="69"/>
      <c r="FK169" s="70">
        <v>7</v>
      </c>
      <c r="FL169" s="71">
        <v>0</v>
      </c>
      <c r="FM169" s="46">
        <v>222</v>
      </c>
      <c r="FN169" s="71">
        <v>0</v>
      </c>
    </row>
    <row r="170" spans="2:170" x14ac:dyDescent="0.2">
      <c r="B170" s="74" t="s">
        <v>89</v>
      </c>
      <c r="C170" s="75">
        <v>759562</v>
      </c>
      <c r="D170" s="75">
        <v>587947.29002506263</v>
      </c>
      <c r="E170" s="75">
        <v>93918085.795638531</v>
      </c>
      <c r="F170" s="76">
        <v>77.40609588487348</v>
      </c>
      <c r="G170" s="77">
        <v>159.73895515639686</v>
      </c>
      <c r="H170" s="77">
        <v>123.64768879385559</v>
      </c>
      <c r="I170" s="76">
        <v>1.0240787364309554</v>
      </c>
      <c r="J170" s="76">
        <v>2.9632112832900854</v>
      </c>
      <c r="K170" s="78">
        <v>4.0176356363887376</v>
      </c>
      <c r="L170" s="75">
        <v>760988</v>
      </c>
      <c r="M170" s="75">
        <v>595217.37615960103</v>
      </c>
      <c r="N170" s="75">
        <v>95467055.034154847</v>
      </c>
      <c r="O170" s="76">
        <v>78.216394497626894</v>
      </c>
      <c r="P170" s="77">
        <v>160.39023532901098</v>
      </c>
      <c r="Q170" s="77">
        <v>125.45145920061137</v>
      </c>
      <c r="R170" s="76">
        <v>-0.94086778963255591</v>
      </c>
      <c r="S170" s="76">
        <v>1.6012527036904944</v>
      </c>
      <c r="T170" s="78">
        <v>0.64531924313829425</v>
      </c>
      <c r="U170" s="75">
        <v>737370</v>
      </c>
      <c r="V170" s="75">
        <v>554847.84843188175</v>
      </c>
      <c r="W170" s="75">
        <v>90743731.778350443</v>
      </c>
      <c r="X170" s="76">
        <v>75.246870422160072</v>
      </c>
      <c r="Y170" s="77">
        <v>163.54705535005959</v>
      </c>
      <c r="Z170" s="77">
        <v>123.06404081851777</v>
      </c>
      <c r="AA170" s="76">
        <v>-0.49836608386308107</v>
      </c>
      <c r="AB170" s="76">
        <v>0.9008489078389641</v>
      </c>
      <c r="AC170" s="78">
        <v>0.39799329855236271</v>
      </c>
      <c r="AD170" s="75">
        <v>754230</v>
      </c>
      <c r="AE170" s="75">
        <v>626853.70592685998</v>
      </c>
      <c r="AF170" s="75">
        <v>109175952.56145957</v>
      </c>
      <c r="AG170" s="76">
        <v>83.111743888052715</v>
      </c>
      <c r="AH170" s="77">
        <v>174.16496309937742</v>
      </c>
      <c r="AI170" s="77">
        <v>144.75153807387611</v>
      </c>
      <c r="AJ170" s="76">
        <v>1.954554260142884</v>
      </c>
      <c r="AK170" s="76">
        <v>3.3215149586938448</v>
      </c>
      <c r="AL170" s="78">
        <v>5.3409900309631624</v>
      </c>
      <c r="AM170" s="75">
        <v>739860</v>
      </c>
      <c r="AN170" s="75">
        <v>611241.53261947259</v>
      </c>
      <c r="AO170" s="75">
        <v>107915398.54894054</v>
      </c>
      <c r="AP170" s="76">
        <v>82.615837133981103</v>
      </c>
      <c r="AQ170" s="77">
        <v>176.5511549689198</v>
      </c>
      <c r="AR170" s="77">
        <v>145.85921464728537</v>
      </c>
      <c r="AS170" s="76">
        <v>-2.6943435264364344</v>
      </c>
      <c r="AT170" s="76">
        <v>0.83006020241307965</v>
      </c>
      <c r="AU170" s="78">
        <v>-1.8866479973525967</v>
      </c>
      <c r="AV170" s="75">
        <v>764522</v>
      </c>
      <c r="AW170" s="75">
        <v>557512.52164416201</v>
      </c>
      <c r="AX170" s="75">
        <v>92110288.408670828</v>
      </c>
      <c r="AY170" s="76">
        <v>72.923018780906503</v>
      </c>
      <c r="AZ170" s="77">
        <v>165.21653744570267</v>
      </c>
      <c r="BA170" s="77">
        <v>120.48088663069319</v>
      </c>
      <c r="BB170" s="76">
        <v>-3.1277663418804456</v>
      </c>
      <c r="BC170" s="76">
        <v>-2.4664074450336595</v>
      </c>
      <c r="BD170" s="78">
        <v>-5.5170303249947086</v>
      </c>
      <c r="BE170" s="75">
        <v>773047</v>
      </c>
      <c r="BF170" s="75">
        <v>578829.23923894239</v>
      </c>
      <c r="BG170" s="75">
        <v>102783914.95072685</v>
      </c>
      <c r="BH170" s="76">
        <v>74.876332129733697</v>
      </c>
      <c r="BI170" s="77">
        <v>177.57208513838972</v>
      </c>
      <c r="BJ170" s="77">
        <v>132.95946423791418</v>
      </c>
      <c r="BK170" s="76">
        <v>-1.5375501461988166</v>
      </c>
      <c r="BL170" s="76">
        <v>1.3640429602366309</v>
      </c>
      <c r="BM170" s="78">
        <v>-0.1944800304915186</v>
      </c>
      <c r="BN170" s="75">
        <v>701036</v>
      </c>
      <c r="BO170" s="75">
        <v>596252.42452369316</v>
      </c>
      <c r="BP170" s="75">
        <v>104957466.12588009</v>
      </c>
      <c r="BQ170" s="76">
        <v>85.053039290948419</v>
      </c>
      <c r="BR170" s="77">
        <v>176.0285775101438</v>
      </c>
      <c r="BS170" s="77">
        <v>149.71765519300021</v>
      </c>
      <c r="BT170" s="76">
        <v>1.4039576784784107</v>
      </c>
      <c r="BU170" s="76">
        <v>4.5910511865819146</v>
      </c>
      <c r="BV170" s="78">
        <v>6.059465280717216</v>
      </c>
      <c r="BW170" s="75">
        <v>776302</v>
      </c>
      <c r="BX170" s="75">
        <v>642917.05680548132</v>
      </c>
      <c r="BY170" s="75">
        <v>115400527.73995887</v>
      </c>
      <c r="BZ170" s="76">
        <v>82.817905506553032</v>
      </c>
      <c r="CA170" s="77">
        <v>179.49520318119983</v>
      </c>
      <c r="CB170" s="77">
        <v>148.65416775940145</v>
      </c>
      <c r="CC170" s="76">
        <v>0.82264902027448328</v>
      </c>
      <c r="CD170" s="76">
        <v>-2.5147431259072635</v>
      </c>
      <c r="CE170" s="78">
        <v>-1.712781615320476</v>
      </c>
      <c r="CF170" s="75">
        <v>751260</v>
      </c>
      <c r="CG170" s="75">
        <v>564486.1814995131</v>
      </c>
      <c r="CH170" s="75">
        <v>88085691.673639417</v>
      </c>
      <c r="CI170" s="76">
        <v>75.138591366439471</v>
      </c>
      <c r="CJ170" s="77">
        <v>156.04578918060795</v>
      </c>
      <c r="CK170" s="77">
        <v>117.25060787695261</v>
      </c>
      <c r="CL170" s="76">
        <v>-2.1366987480151591</v>
      </c>
      <c r="CM170" s="76">
        <v>-0.75106316594028799</v>
      </c>
      <c r="CN170" s="78">
        <v>-2.8717139566919978</v>
      </c>
      <c r="CO170" s="75">
        <v>788640</v>
      </c>
      <c r="CP170" s="75">
        <v>588638.75758311094</v>
      </c>
      <c r="CQ170" s="75">
        <v>92490793.470719516</v>
      </c>
      <c r="CR170" s="76">
        <v>74.639728847523699</v>
      </c>
      <c r="CS170" s="77">
        <v>157.12657768319067</v>
      </c>
      <c r="CT170" s="77">
        <v>117.27885153012721</v>
      </c>
      <c r="CU170" s="76">
        <v>-0.74301640566241367</v>
      </c>
      <c r="CV170" s="76">
        <v>1.3936413350947789</v>
      </c>
      <c r="CW170" s="78">
        <v>0.6402699456765184</v>
      </c>
      <c r="CX170" s="75">
        <v>773610</v>
      </c>
      <c r="CY170" s="75">
        <v>528763.12266956153</v>
      </c>
      <c r="CZ170" s="75">
        <v>80906147.990468368</v>
      </c>
      <c r="DA170" s="76">
        <v>68.350088890986612</v>
      </c>
      <c r="DB170" s="77">
        <v>153.01019402033606</v>
      </c>
      <c r="DC170" s="77">
        <v>104.58260362517078</v>
      </c>
      <c r="DD170" s="76">
        <v>-5.4747935845386611</v>
      </c>
      <c r="DE170" s="76">
        <v>-1.547129512521394</v>
      </c>
      <c r="DF170" s="78">
        <v>-6.9372209497640291</v>
      </c>
      <c r="DG170" s="75">
        <v>2257920</v>
      </c>
      <c r="DH170" s="75">
        <v>1738012.5146165453</v>
      </c>
      <c r="DI170" s="75">
        <v>280128872.60814381</v>
      </c>
      <c r="DJ170" s="76">
        <v>76.974051986631295</v>
      </c>
      <c r="DK170" s="77">
        <v>161.17770744012631</v>
      </c>
      <c r="DL170" s="77">
        <v>124.06501231582334</v>
      </c>
      <c r="DM170" s="76">
        <v>4.7522461291792197</v>
      </c>
      <c r="DN170" s="76">
        <v>4.603500745064605</v>
      </c>
      <c r="DO170" s="76">
        <v>-0.14199732188194239</v>
      </c>
      <c r="DP170" s="76">
        <v>1.8155226756287817</v>
      </c>
      <c r="DQ170" s="78">
        <v>1.670947360169287</v>
      </c>
      <c r="DR170" s="75">
        <v>2258612</v>
      </c>
      <c r="DS170" s="75">
        <v>1795607.7601904946</v>
      </c>
      <c r="DT170" s="75">
        <v>309201639.51907092</v>
      </c>
      <c r="DU170" s="76">
        <v>79.500496773704143</v>
      </c>
      <c r="DV170" s="77">
        <v>172.19887682278002</v>
      </c>
      <c r="DW170" s="77">
        <v>136.89896251284901</v>
      </c>
      <c r="DX170" s="76">
        <v>4.5938915750637559</v>
      </c>
      <c r="DY170" s="76">
        <v>3.2787553507772298</v>
      </c>
      <c r="DZ170" s="76">
        <v>-1.2573738336743057</v>
      </c>
      <c r="EA170" s="76">
        <v>0.65681879854103076</v>
      </c>
      <c r="EB170" s="78">
        <v>-0.60881370284078384</v>
      </c>
      <c r="EC170" s="75">
        <v>2250385</v>
      </c>
      <c r="ED170" s="75">
        <v>1817998.720568117</v>
      </c>
      <c r="EE170" s="75">
        <v>323141908.81656581</v>
      </c>
      <c r="EF170" s="76">
        <v>80.786119733650779</v>
      </c>
      <c r="EG170" s="77">
        <v>177.74594952167254</v>
      </c>
      <c r="EH170" s="77">
        <v>143.59405560229285</v>
      </c>
      <c r="EI170" s="76">
        <v>5.6487531119971566</v>
      </c>
      <c r="EJ170" s="76">
        <v>5.9055602407070413</v>
      </c>
      <c r="EK170" s="76">
        <v>0.24307634604797052</v>
      </c>
      <c r="EL170" s="76">
        <v>0.91122881981503812</v>
      </c>
      <c r="EM170" s="78">
        <v>1.156520147582351</v>
      </c>
      <c r="EN170" s="75">
        <v>2313510</v>
      </c>
      <c r="EO170" s="75">
        <v>1681888.0617521855</v>
      </c>
      <c r="EP170" s="75">
        <v>261482633.13482732</v>
      </c>
      <c r="EQ170" s="76">
        <v>72.698542982402742</v>
      </c>
      <c r="ER170" s="77">
        <v>155.46970044035839</v>
      </c>
      <c r="ES170" s="77">
        <v>113.02420699924673</v>
      </c>
      <c r="ET170" s="76">
        <v>5.5061331017848181</v>
      </c>
      <c r="EU170" s="76">
        <v>2.6084251407260215</v>
      </c>
      <c r="EV170" s="76">
        <v>-2.7464829539940521</v>
      </c>
      <c r="EW170" s="76">
        <v>-0.25747811378057639</v>
      </c>
      <c r="EX170" s="78">
        <v>-2.9968894752693798</v>
      </c>
      <c r="EY170" s="75">
        <v>9080427</v>
      </c>
      <c r="EZ170" s="75">
        <v>7033507.0571273426</v>
      </c>
      <c r="FA170" s="75">
        <v>1173955054.0786078</v>
      </c>
      <c r="FB170" s="76">
        <v>77.45788889803687</v>
      </c>
      <c r="FC170" s="77">
        <v>166.90891820304506</v>
      </c>
      <c r="FD170" s="77">
        <v>129.2841244226299</v>
      </c>
      <c r="FE170" s="76">
        <v>5.1251178984115393</v>
      </c>
      <c r="FF170" s="76">
        <v>4.109375038709584</v>
      </c>
      <c r="FG170" s="76">
        <v>-0.96622280194113697</v>
      </c>
      <c r="FH170" s="76">
        <v>0.83151679990785121</v>
      </c>
      <c r="FI170" s="78">
        <v>-0.14274030695596659</v>
      </c>
      <c r="FK170" s="79">
        <v>331</v>
      </c>
      <c r="FL170" s="80">
        <v>217</v>
      </c>
      <c r="FM170" s="75">
        <v>25787</v>
      </c>
      <c r="FN170" s="80">
        <v>21187</v>
      </c>
    </row>
    <row r="171" spans="2:170" x14ac:dyDescent="0.2">
      <c r="B171" s="72" t="s">
        <v>90</v>
      </c>
      <c r="K171" s="69"/>
      <c r="T171" s="69"/>
      <c r="AC171" s="69"/>
      <c r="AL171" s="69"/>
      <c r="AU171" s="69"/>
      <c r="BD171" s="69"/>
      <c r="BM171" s="69"/>
      <c r="BV171" s="69"/>
      <c r="CE171" s="69"/>
      <c r="CN171" s="69"/>
      <c r="CW171" s="69"/>
      <c r="DF171" s="69"/>
      <c r="DQ171" s="69"/>
      <c r="EB171" s="69"/>
      <c r="EM171" s="69"/>
      <c r="EX171" s="69"/>
      <c r="FI171" s="69"/>
      <c r="FK171" s="70"/>
      <c r="FL171" s="71"/>
      <c r="FN171" s="71"/>
    </row>
    <row r="172" spans="2:170" x14ac:dyDescent="0.2">
      <c r="B172" s="73" t="s">
        <v>61</v>
      </c>
      <c r="C172" s="46">
        <v>178746</v>
      </c>
      <c r="D172" s="46">
        <v>142057.51393467185</v>
      </c>
      <c r="E172" s="46">
        <v>16251771.280009739</v>
      </c>
      <c r="F172" s="49">
        <v>79.47451351900007</v>
      </c>
      <c r="G172" s="50">
        <v>114.40275723453431</v>
      </c>
      <c r="H172" s="50">
        <v>90.921034764468786</v>
      </c>
      <c r="I172" s="49">
        <v>3.4654099064393589</v>
      </c>
      <c r="J172" s="49">
        <v>0.95445628459134257</v>
      </c>
      <c r="K172" s="69">
        <v>4.4529420136695634</v>
      </c>
      <c r="L172" s="46">
        <v>179056</v>
      </c>
      <c r="M172" s="46">
        <v>138142.5228562892</v>
      </c>
      <c r="N172" s="46">
        <v>15737120.081127565</v>
      </c>
      <c r="O172" s="49">
        <v>77.150457318542365</v>
      </c>
      <c r="P172" s="50">
        <v>113.9194489556197</v>
      </c>
      <c r="Q172" s="50">
        <v>87.88937584402403</v>
      </c>
      <c r="R172" s="49">
        <v>-2.4602057790187737</v>
      </c>
      <c r="S172" s="49">
        <v>1.3400607085648102</v>
      </c>
      <c r="T172" s="69">
        <v>-1.1531133214484348</v>
      </c>
      <c r="U172" s="46">
        <v>173280</v>
      </c>
      <c r="V172" s="46">
        <v>131066.13676786261</v>
      </c>
      <c r="W172" s="46">
        <v>15560245.952028511</v>
      </c>
      <c r="X172" s="49">
        <v>75.638352243688033</v>
      </c>
      <c r="Y172" s="50">
        <v>118.72056608785221</v>
      </c>
      <c r="Z172" s="50">
        <v>89.798279963230087</v>
      </c>
      <c r="AA172" s="49">
        <v>-0.93612877026595853</v>
      </c>
      <c r="AB172" s="49">
        <v>1.2366425721760856</v>
      </c>
      <c r="AC172" s="69">
        <v>0.28893723500662971</v>
      </c>
      <c r="AD172" s="46">
        <v>179056</v>
      </c>
      <c r="AE172" s="46">
        <v>150581.30144745123</v>
      </c>
      <c r="AF172" s="46">
        <v>19635410.898626253</v>
      </c>
      <c r="AG172" s="49">
        <v>84.097322316733994</v>
      </c>
      <c r="AH172" s="50">
        <v>130.39740465703491</v>
      </c>
      <c r="AI172" s="50">
        <v>109.66072568708255</v>
      </c>
      <c r="AJ172" s="49">
        <v>2.4912364521705572</v>
      </c>
      <c r="AK172" s="49">
        <v>3.0953958456249531</v>
      </c>
      <c r="AL172" s="69">
        <v>5.6637459274406918</v>
      </c>
      <c r="AM172" s="46">
        <v>181380</v>
      </c>
      <c r="AN172" s="46">
        <v>144788.94364202776</v>
      </c>
      <c r="AO172" s="46">
        <v>18996873.390857335</v>
      </c>
      <c r="AP172" s="49">
        <v>79.82630038704805</v>
      </c>
      <c r="AQ172" s="50">
        <v>131.20389522161778</v>
      </c>
      <c r="AR172" s="50">
        <v>104.73521551911641</v>
      </c>
      <c r="AS172" s="49">
        <v>-4.9991582425704024</v>
      </c>
      <c r="AT172" s="49">
        <v>1.3040933475265761</v>
      </c>
      <c r="AU172" s="69">
        <v>-3.7602585851175134</v>
      </c>
      <c r="AV172" s="46">
        <v>188232</v>
      </c>
      <c r="AW172" s="46">
        <v>140109.98130841122</v>
      </c>
      <c r="AX172" s="46">
        <v>16942154.192536827</v>
      </c>
      <c r="AY172" s="49">
        <v>74.434730177871572</v>
      </c>
      <c r="AZ172" s="50">
        <v>120.92039435251669</v>
      </c>
      <c r="BA172" s="50">
        <v>90.006769266314052</v>
      </c>
      <c r="BB172" s="49">
        <v>-4.6208206543112702</v>
      </c>
      <c r="BC172" s="49">
        <v>-3.6344537569286177</v>
      </c>
      <c r="BD172" s="69">
        <v>-8.0873328213683386</v>
      </c>
      <c r="BE172" s="46">
        <v>188976</v>
      </c>
      <c r="BF172" s="46">
        <v>143210.55864978902</v>
      </c>
      <c r="BG172" s="46">
        <v>19117931.961762026</v>
      </c>
      <c r="BH172" s="49">
        <v>75.782405516991062</v>
      </c>
      <c r="BI172" s="50">
        <v>133.49526837971169</v>
      </c>
      <c r="BJ172" s="50">
        <v>101.16592562950865</v>
      </c>
      <c r="BK172" s="49">
        <v>-4.7935933028088531</v>
      </c>
      <c r="BL172" s="49">
        <v>2.1611994220926221</v>
      </c>
      <c r="BM172" s="69">
        <v>-2.7359929914740069</v>
      </c>
      <c r="BN172" s="46">
        <v>170100</v>
      </c>
      <c r="BO172" s="46">
        <v>145846.41341256368</v>
      </c>
      <c r="BP172" s="46">
        <v>18887484.028236415</v>
      </c>
      <c r="BQ172" s="49">
        <v>85.741571671113263</v>
      </c>
      <c r="BR172" s="50">
        <v>129.5025608535766</v>
      </c>
      <c r="BS172" s="50">
        <v>111.03753103019645</v>
      </c>
      <c r="BT172" s="49">
        <v>0.58737706492157493</v>
      </c>
      <c r="BU172" s="49">
        <v>5.5727448843646998</v>
      </c>
      <c r="BV172" s="69">
        <v>6.1928549746236232</v>
      </c>
      <c r="BW172" s="46">
        <v>188325</v>
      </c>
      <c r="BX172" s="46">
        <v>159495.92445328031</v>
      </c>
      <c r="BY172" s="46">
        <v>21356922.833194826</v>
      </c>
      <c r="BZ172" s="49">
        <v>84.691848906560637</v>
      </c>
      <c r="CA172" s="50">
        <v>133.90262419809176</v>
      </c>
      <c r="CB172" s="50">
        <v>113.40460816776756</v>
      </c>
      <c r="CC172" s="49">
        <v>2.2470498387660434</v>
      </c>
      <c r="CD172" s="49">
        <v>-4.9592576566694788</v>
      </c>
      <c r="CE172" s="69">
        <v>-2.8236448090816193</v>
      </c>
      <c r="CF172" s="46">
        <v>182310</v>
      </c>
      <c r="CG172" s="46">
        <v>139412.21033210334</v>
      </c>
      <c r="CH172" s="46">
        <v>15590056.165964305</v>
      </c>
      <c r="CI172" s="49">
        <v>76.469864698646987</v>
      </c>
      <c r="CJ172" s="50">
        <v>111.82704964526543</v>
      </c>
      <c r="CK172" s="50">
        <v>85.51399356022327</v>
      </c>
      <c r="CL172" s="49">
        <v>-0.31922585417132626</v>
      </c>
      <c r="CM172" s="49">
        <v>-0.5540273709051754</v>
      </c>
      <c r="CN172" s="69">
        <v>-0.87148462646938663</v>
      </c>
      <c r="CO172" s="46">
        <v>188387</v>
      </c>
      <c r="CP172" s="46">
        <v>134709.99574226511</v>
      </c>
      <c r="CQ172" s="46">
        <v>14661031.928478239</v>
      </c>
      <c r="CR172" s="49">
        <v>71.507055020922422</v>
      </c>
      <c r="CS172" s="50">
        <v>108.83403156309622</v>
      </c>
      <c r="CT172" s="50">
        <v>77.824010831311284</v>
      </c>
      <c r="CU172" s="49">
        <v>1.8181486937462847</v>
      </c>
      <c r="CV172" s="49">
        <v>1.0978991263678326</v>
      </c>
      <c r="CW172" s="69">
        <v>2.9360092587388258</v>
      </c>
      <c r="CX172" s="46">
        <v>179760</v>
      </c>
      <c r="CY172" s="46">
        <v>125931.34380453752</v>
      </c>
      <c r="CZ172" s="46">
        <v>13332160.806045657</v>
      </c>
      <c r="DA172" s="49">
        <v>70.055264688772539</v>
      </c>
      <c r="DB172" s="50">
        <v>105.86848677434089</v>
      </c>
      <c r="DC172" s="50">
        <v>74.166448631762663</v>
      </c>
      <c r="DD172" s="49">
        <v>-2.2695816948897147</v>
      </c>
      <c r="DE172" s="49">
        <v>-5.1238567559206443</v>
      </c>
      <c r="DF172" s="69">
        <v>-7.2771483358056139</v>
      </c>
      <c r="DG172" s="46">
        <v>531082</v>
      </c>
      <c r="DH172" s="46">
        <v>411266.17355882371</v>
      </c>
      <c r="DI172" s="46">
        <v>47549137.313165814</v>
      </c>
      <c r="DJ172" s="49">
        <v>77.439298179720595</v>
      </c>
      <c r="DK172" s="50">
        <v>115.6164556440595</v>
      </c>
      <c r="DL172" s="50">
        <v>89.532571831027624</v>
      </c>
      <c r="DM172" s="49">
        <v>0.88483807729130892</v>
      </c>
      <c r="DN172" s="49">
        <v>0.89392946812479968</v>
      </c>
      <c r="DO172" s="49">
        <v>9.0116523025249324E-3</v>
      </c>
      <c r="DP172" s="49">
        <v>1.1708566619695762</v>
      </c>
      <c r="DQ172" s="69">
        <v>1.1799738278034388</v>
      </c>
      <c r="DR172" s="46">
        <v>548668</v>
      </c>
      <c r="DS172" s="46">
        <v>435480.22639789019</v>
      </c>
      <c r="DT172" s="46">
        <v>55574438.482020415</v>
      </c>
      <c r="DU172" s="49">
        <v>79.370443765244232</v>
      </c>
      <c r="DV172" s="50">
        <v>127.61644527860395</v>
      </c>
      <c r="DW172" s="50">
        <v>101.28973893505803</v>
      </c>
      <c r="DX172" s="49">
        <v>3.7412953008332686</v>
      </c>
      <c r="DY172" s="49">
        <v>1.225968886809172</v>
      </c>
      <c r="DZ172" s="49">
        <v>-2.4246144283528075</v>
      </c>
      <c r="EA172" s="49">
        <v>0.34393756828938976</v>
      </c>
      <c r="EB172" s="69">
        <v>-2.089016019968688</v>
      </c>
      <c r="EC172" s="46">
        <v>547401</v>
      </c>
      <c r="ED172" s="46">
        <v>448552.89651563304</v>
      </c>
      <c r="EE172" s="46">
        <v>59362338.823193267</v>
      </c>
      <c r="EF172" s="49">
        <v>81.942286644641314</v>
      </c>
      <c r="EG172" s="50">
        <v>132.34189163490188</v>
      </c>
      <c r="EH172" s="50">
        <v>108.4439721944119</v>
      </c>
      <c r="EI172" s="49">
        <v>5.6677090572156592</v>
      </c>
      <c r="EJ172" s="49">
        <v>4.9953500687652914</v>
      </c>
      <c r="EK172" s="49">
        <v>-0.63629560482503411</v>
      </c>
      <c r="EL172" s="49">
        <v>0.53902364433909666</v>
      </c>
      <c r="EM172" s="69">
        <v>-0.10070174424383478</v>
      </c>
      <c r="EN172" s="46">
        <v>550457</v>
      </c>
      <c r="EO172" s="46">
        <v>400053.54987890593</v>
      </c>
      <c r="EP172" s="46">
        <v>43583248.900488198</v>
      </c>
      <c r="EQ172" s="49">
        <v>72.676621403471287</v>
      </c>
      <c r="ER172" s="50">
        <v>108.94353746812298</v>
      </c>
      <c r="ES172" s="50">
        <v>79.176482269256638</v>
      </c>
      <c r="ET172" s="49">
        <v>4.9677158537469062</v>
      </c>
      <c r="EU172" s="49">
        <v>4.7259397020015612</v>
      </c>
      <c r="EV172" s="49">
        <v>-0.23033382195551891</v>
      </c>
      <c r="EW172" s="49">
        <v>-1.4913626077684783</v>
      </c>
      <c r="EX172" s="69">
        <v>-1.7182613172303085</v>
      </c>
      <c r="EY172" s="46">
        <v>2177608</v>
      </c>
      <c r="EZ172" s="46">
        <v>1695352.8463512529</v>
      </c>
      <c r="FA172" s="46">
        <v>206069163.5188677</v>
      </c>
      <c r="FB172" s="49">
        <v>77.853904208252942</v>
      </c>
      <c r="FC172" s="50">
        <v>121.54942492494752</v>
      </c>
      <c r="FD172" s="50">
        <v>94.630972846750979</v>
      </c>
      <c r="FE172" s="49">
        <v>3.8067911777899281</v>
      </c>
      <c r="FF172" s="49">
        <v>2.9332544123825128</v>
      </c>
      <c r="FG172" s="49">
        <v>-0.84150252165227701</v>
      </c>
      <c r="FH172" s="49">
        <v>0.21012768500604867</v>
      </c>
      <c r="FI172" s="69">
        <v>-0.63314306641424389</v>
      </c>
      <c r="FK172" s="70">
        <v>101</v>
      </c>
      <c r="FL172" s="71">
        <v>44</v>
      </c>
      <c r="FM172" s="46">
        <v>5992</v>
      </c>
      <c r="FN172" s="71">
        <v>3438</v>
      </c>
    </row>
    <row r="173" spans="2:170" x14ac:dyDescent="0.2">
      <c r="B173" s="73" t="s">
        <v>62</v>
      </c>
      <c r="C173" s="46">
        <v>275900</v>
      </c>
      <c r="D173" s="46">
        <v>135050.32258064515</v>
      </c>
      <c r="E173" s="46">
        <v>16017518.148067107</v>
      </c>
      <c r="F173" s="49">
        <v>48.94901144640999</v>
      </c>
      <c r="G173" s="50">
        <v>118.60407174149668</v>
      </c>
      <c r="H173" s="50">
        <v>58.055520652653527</v>
      </c>
      <c r="I173" s="49">
        <v>-4.3886302317787385</v>
      </c>
      <c r="J173" s="49">
        <v>-2.0201274804577825</v>
      </c>
      <c r="K173" s="69">
        <v>-6.3201017869086806</v>
      </c>
      <c r="L173" s="46">
        <v>275900</v>
      </c>
      <c r="M173" s="46">
        <v>143502.45161290321</v>
      </c>
      <c r="N173" s="46">
        <v>16887884.59372386</v>
      </c>
      <c r="O173" s="49">
        <v>52.012486992715921</v>
      </c>
      <c r="P173" s="50">
        <v>117.68359637003833</v>
      </c>
      <c r="Q173" s="50">
        <v>61.210165254526494</v>
      </c>
      <c r="R173" s="49">
        <v>2.6750006285671182</v>
      </c>
      <c r="S173" s="49">
        <v>-2.0624672196055842</v>
      </c>
      <c r="T173" s="69">
        <v>0.55736239787309394</v>
      </c>
      <c r="U173" s="46">
        <v>267000</v>
      </c>
      <c r="V173" s="46">
        <v>153827.55716004813</v>
      </c>
      <c r="W173" s="46">
        <v>19398860.89738626</v>
      </c>
      <c r="X173" s="49">
        <v>57.613317288407544</v>
      </c>
      <c r="Y173" s="50">
        <v>126.1078395544105</v>
      </c>
      <c r="Z173" s="50">
        <v>72.654909728038433</v>
      </c>
      <c r="AA173" s="49">
        <v>5.5340558044962505</v>
      </c>
      <c r="AB173" s="49">
        <v>2.2615808863935301</v>
      </c>
      <c r="AC173" s="69">
        <v>7.9207938392066195</v>
      </c>
      <c r="AD173" s="46">
        <v>275993</v>
      </c>
      <c r="AE173" s="46">
        <v>180585.37019230769</v>
      </c>
      <c r="AF173" s="46">
        <v>22909748.99300126</v>
      </c>
      <c r="AG173" s="49">
        <v>65.431141439205959</v>
      </c>
      <c r="AH173" s="50">
        <v>126.86381498459356</v>
      </c>
      <c r="AI173" s="50">
        <v>83.008442217741973</v>
      </c>
      <c r="AJ173" s="49">
        <v>8.6149890059089529</v>
      </c>
      <c r="AK173" s="49">
        <v>3.6213384792130352</v>
      </c>
      <c r="AL173" s="69">
        <v>12.548305396972943</v>
      </c>
      <c r="AM173" s="46">
        <v>267090</v>
      </c>
      <c r="AN173" s="46">
        <v>168290.24158653847</v>
      </c>
      <c r="AO173" s="46">
        <v>21244535.549555033</v>
      </c>
      <c r="AP173" s="49">
        <v>63.008814102564102</v>
      </c>
      <c r="AQ173" s="50">
        <v>126.23747728492408</v>
      </c>
      <c r="AR173" s="50">
        <v>79.540737390224393</v>
      </c>
      <c r="AS173" s="49">
        <v>2.9012786407824578</v>
      </c>
      <c r="AT173" s="49">
        <v>4.9022345358096358</v>
      </c>
      <c r="AU173" s="69">
        <v>7.9457406601005998</v>
      </c>
      <c r="AV173" s="46">
        <v>275993</v>
      </c>
      <c r="AW173" s="46">
        <v>144508.2865707434</v>
      </c>
      <c r="AX173" s="46">
        <v>19580762.411999132</v>
      </c>
      <c r="AY173" s="49">
        <v>52.359402800340369</v>
      </c>
      <c r="AZ173" s="50">
        <v>135.4992359030806</v>
      </c>
      <c r="BA173" s="50">
        <v>70.946590717877385</v>
      </c>
      <c r="BB173" s="49">
        <v>4.4134751424373029</v>
      </c>
      <c r="BC173" s="49">
        <v>3.5316181218476141</v>
      </c>
      <c r="BD173" s="69">
        <v>8.1009603522184737</v>
      </c>
      <c r="BE173" s="46">
        <v>275993</v>
      </c>
      <c r="BF173" s="46">
        <v>172415.75358851676</v>
      </c>
      <c r="BG173" s="46">
        <v>24288135.068155494</v>
      </c>
      <c r="BH173" s="49">
        <v>62.471060348819265</v>
      </c>
      <c r="BI173" s="50">
        <v>140.86958159357621</v>
      </c>
      <c r="BJ173" s="50">
        <v>88.002721330452189</v>
      </c>
      <c r="BK173" s="49">
        <v>13.900044040039113</v>
      </c>
      <c r="BL173" s="49">
        <v>5.1887584531199717</v>
      </c>
      <c r="BM173" s="69">
        <v>19.810042203274012</v>
      </c>
      <c r="BN173" s="46">
        <v>249284</v>
      </c>
      <c r="BO173" s="46">
        <v>159605.23878923766</v>
      </c>
      <c r="BP173" s="46">
        <v>20615749.496230371</v>
      </c>
      <c r="BQ173" s="49">
        <v>64.025464445868039</v>
      </c>
      <c r="BR173" s="50">
        <v>129.16712291288843</v>
      </c>
      <c r="BS173" s="50">
        <v>82.699850356342054</v>
      </c>
      <c r="BT173" s="49">
        <v>7.5778261188651301</v>
      </c>
      <c r="BU173" s="49">
        <v>3.5295264835619728</v>
      </c>
      <c r="BV173" s="69">
        <v>11.374813982170725</v>
      </c>
      <c r="BW173" s="46">
        <v>276024</v>
      </c>
      <c r="BX173" s="46">
        <v>189541.20415224915</v>
      </c>
      <c r="BY173" s="46">
        <v>24657367.376071911</v>
      </c>
      <c r="BZ173" s="49">
        <v>68.668378167206157</v>
      </c>
      <c r="CA173" s="50">
        <v>130.08974743172919</v>
      </c>
      <c r="CB173" s="50">
        <v>89.330519723183173</v>
      </c>
      <c r="CC173" s="49">
        <v>8.2426371109491203</v>
      </c>
      <c r="CD173" s="49">
        <v>1.0067342622101774</v>
      </c>
      <c r="CE173" s="69">
        <v>9.3323528250648735</v>
      </c>
      <c r="CF173" s="46">
        <v>267120</v>
      </c>
      <c r="CG173" s="46">
        <v>169793.39544962079</v>
      </c>
      <c r="CH173" s="46">
        <v>22155093.908281438</v>
      </c>
      <c r="CI173" s="49">
        <v>63.564463705308775</v>
      </c>
      <c r="CJ173" s="50">
        <v>130.48266011533443</v>
      </c>
      <c r="CK173" s="50">
        <v>82.940603130733152</v>
      </c>
      <c r="CL173" s="49">
        <v>6.0041819535637151</v>
      </c>
      <c r="CM173" s="49">
        <v>9.5381337401282806</v>
      </c>
      <c r="CN173" s="69">
        <v>16.115002598423548</v>
      </c>
      <c r="CO173" s="46">
        <v>276024</v>
      </c>
      <c r="CP173" s="46">
        <v>163837.41327623127</v>
      </c>
      <c r="CQ173" s="46">
        <v>20868361.24983469</v>
      </c>
      <c r="CR173" s="49">
        <v>59.356220211369759</v>
      </c>
      <c r="CS173" s="50">
        <v>127.37237992552078</v>
      </c>
      <c r="CT173" s="50">
        <v>75.603430317054645</v>
      </c>
      <c r="CU173" s="49">
        <v>18.050382615953861</v>
      </c>
      <c r="CV173" s="49">
        <v>2.6025687619189659</v>
      </c>
      <c r="CW173" s="69">
        <v>21.122724997242493</v>
      </c>
      <c r="CX173" s="46">
        <v>267120</v>
      </c>
      <c r="CY173" s="46">
        <v>139824.3185840708</v>
      </c>
      <c r="CZ173" s="46">
        <v>17571454.368058447</v>
      </c>
      <c r="DA173" s="49">
        <v>52.345132743362832</v>
      </c>
      <c r="DB173" s="50">
        <v>125.66808510848155</v>
      </c>
      <c r="DC173" s="50">
        <v>65.781125966076843</v>
      </c>
      <c r="DD173" s="49">
        <v>10.263496692076824</v>
      </c>
      <c r="DE173" s="49">
        <v>3.1326974882179397</v>
      </c>
      <c r="DF173" s="69">
        <v>13.717718483370785</v>
      </c>
      <c r="DG173" s="46">
        <v>818800</v>
      </c>
      <c r="DH173" s="46">
        <v>432380.33135359653</v>
      </c>
      <c r="DI173" s="46">
        <v>52304263.639177226</v>
      </c>
      <c r="DJ173" s="49">
        <v>52.806586633316627</v>
      </c>
      <c r="DK173" s="50">
        <v>120.96818436545232</v>
      </c>
      <c r="DL173" s="50">
        <v>63.879169075692758</v>
      </c>
      <c r="DM173" s="49">
        <v>0.31559963931469792</v>
      </c>
      <c r="DN173" s="49">
        <v>1.6333852391261257</v>
      </c>
      <c r="DO173" s="49">
        <v>1.3136397574749423</v>
      </c>
      <c r="DP173" s="49">
        <v>-0.46546590384445152</v>
      </c>
      <c r="DQ173" s="69">
        <v>0.84205930846010002</v>
      </c>
      <c r="DR173" s="46">
        <v>819076</v>
      </c>
      <c r="DS173" s="46">
        <v>493383.89834958955</v>
      </c>
      <c r="DT173" s="46">
        <v>63735046.95455543</v>
      </c>
      <c r="DU173" s="49">
        <v>60.236644505465861</v>
      </c>
      <c r="DV173" s="50">
        <v>129.17942228709632</v>
      </c>
      <c r="DW173" s="50">
        <v>77.813349377292738</v>
      </c>
      <c r="DX173" s="49">
        <v>0.34941388638412985</v>
      </c>
      <c r="DY173" s="49">
        <v>5.7454370433594946</v>
      </c>
      <c r="DZ173" s="49">
        <v>5.3772343534410236</v>
      </c>
      <c r="EA173" s="49">
        <v>4.0122521268886349</v>
      </c>
      <c r="EB173" s="69">
        <v>9.6052346800433828</v>
      </c>
      <c r="EC173" s="46">
        <v>801301</v>
      </c>
      <c r="ED173" s="46">
        <v>521562.19653000357</v>
      </c>
      <c r="EE173" s="46">
        <v>69561251.940457776</v>
      </c>
      <c r="EF173" s="49">
        <v>65.089422892271884</v>
      </c>
      <c r="EG173" s="50">
        <v>133.37096208899828</v>
      </c>
      <c r="EH173" s="50">
        <v>86.810389529599703</v>
      </c>
      <c r="EI173" s="49">
        <v>3.7578027465667914E-2</v>
      </c>
      <c r="EJ173" s="49">
        <v>9.8800062420081431</v>
      </c>
      <c r="EK173" s="49">
        <v>9.8387310134999488</v>
      </c>
      <c r="EL173" s="49">
        <v>3.2532670614751273</v>
      </c>
      <c r="EM173" s="69">
        <v>13.412078270304407</v>
      </c>
      <c r="EN173" s="46">
        <v>810264</v>
      </c>
      <c r="EO173" s="46">
        <v>473455.12730992289</v>
      </c>
      <c r="EP173" s="46">
        <v>60594909.526174575</v>
      </c>
      <c r="EQ173" s="49">
        <v>58.432205714424292</v>
      </c>
      <c r="ER173" s="50">
        <v>127.98448264878385</v>
      </c>
      <c r="ES173" s="50">
        <v>74.784156183879048</v>
      </c>
      <c r="ET173" s="49">
        <v>4.49438202247191E-2</v>
      </c>
      <c r="EU173" s="49">
        <v>11.249352372100121</v>
      </c>
      <c r="EV173" s="49">
        <v>11.199375124852997</v>
      </c>
      <c r="EW173" s="49">
        <v>5.2759692738391699</v>
      </c>
      <c r="EX173" s="69">
        <v>17.066219989141398</v>
      </c>
      <c r="EY173" s="46">
        <v>3249441</v>
      </c>
      <c r="EZ173" s="46">
        <v>1920781.5535431125</v>
      </c>
      <c r="FA173" s="46">
        <v>246195472.06036502</v>
      </c>
      <c r="FB173" s="49">
        <v>59.111137993984578</v>
      </c>
      <c r="FC173" s="50">
        <v>128.17463370898574</v>
      </c>
      <c r="FD173" s="50">
        <v>75.765484605002825</v>
      </c>
      <c r="FE173" s="49">
        <v>0.18786143207574396</v>
      </c>
      <c r="FF173" s="49">
        <v>7.1712938776497852</v>
      </c>
      <c r="FG173" s="49">
        <v>6.9703378690327584</v>
      </c>
      <c r="FH173" s="49">
        <v>3.1522421255189781</v>
      </c>
      <c r="FI173" s="69">
        <v>10.342301921150389</v>
      </c>
      <c r="FK173" s="70">
        <v>401</v>
      </c>
      <c r="FL173" s="71">
        <v>35</v>
      </c>
      <c r="FM173" s="46">
        <v>8904</v>
      </c>
      <c r="FN173" s="71">
        <v>904</v>
      </c>
    </row>
    <row r="174" spans="2:170" x14ac:dyDescent="0.2">
      <c r="B174" s="73" t="s">
        <v>63</v>
      </c>
      <c r="K174" s="69"/>
      <c r="T174" s="69"/>
      <c r="AC174" s="69"/>
      <c r="AL174" s="69"/>
      <c r="AU174" s="69"/>
      <c r="BD174" s="69"/>
      <c r="BM174" s="69"/>
      <c r="BV174" s="69"/>
      <c r="CE174" s="69"/>
      <c r="CN174" s="69"/>
      <c r="CW174" s="69"/>
      <c r="DF174" s="69"/>
      <c r="DQ174" s="69"/>
      <c r="EB174" s="69"/>
      <c r="EM174" s="69"/>
      <c r="EX174" s="69"/>
      <c r="FI174" s="69"/>
      <c r="FK174" s="70">
        <v>30</v>
      </c>
      <c r="FL174" s="71">
        <v>4</v>
      </c>
      <c r="FM174" s="46">
        <v>1563</v>
      </c>
      <c r="FN174" s="71">
        <v>695</v>
      </c>
    </row>
    <row r="175" spans="2:170" x14ac:dyDescent="0.2">
      <c r="B175" s="73" t="s">
        <v>64</v>
      </c>
      <c r="K175" s="69"/>
      <c r="T175" s="69"/>
      <c r="AC175" s="69"/>
      <c r="AL175" s="69"/>
      <c r="AU175" s="69"/>
      <c r="BD175" s="69"/>
      <c r="BM175" s="69"/>
      <c r="BV175" s="69"/>
      <c r="CE175" s="69"/>
      <c r="CN175" s="69"/>
      <c r="CW175" s="69"/>
      <c r="DF175" s="69"/>
      <c r="DQ175" s="69"/>
      <c r="EB175" s="69"/>
      <c r="EM175" s="69"/>
      <c r="EX175" s="69"/>
      <c r="FI175" s="69"/>
      <c r="FK175" s="70">
        <v>50</v>
      </c>
      <c r="FL175" s="71">
        <v>12</v>
      </c>
      <c r="FM175" s="46">
        <v>1881</v>
      </c>
      <c r="FN175" s="71">
        <v>460</v>
      </c>
    </row>
    <row r="176" spans="2:170" x14ac:dyDescent="0.2">
      <c r="B176" s="74" t="s">
        <v>91</v>
      </c>
      <c r="C176" s="75">
        <v>559860</v>
      </c>
      <c r="D176" s="75">
        <v>418014.69261900173</v>
      </c>
      <c r="E176" s="75">
        <v>45251475.015122458</v>
      </c>
      <c r="F176" s="76">
        <v>74.66414686153712</v>
      </c>
      <c r="G176" s="77">
        <v>108.25331217811232</v>
      </c>
      <c r="H176" s="77">
        <v>80.826411987144041</v>
      </c>
      <c r="I176" s="76">
        <v>3.8020041696578648</v>
      </c>
      <c r="J176" s="76">
        <v>-0.18224782814360915</v>
      </c>
      <c r="K176" s="78">
        <v>3.6128272714891247</v>
      </c>
      <c r="L176" s="75">
        <v>560170</v>
      </c>
      <c r="M176" s="75">
        <v>401940.19619157532</v>
      </c>
      <c r="N176" s="75">
        <v>43511986.034684256</v>
      </c>
      <c r="O176" s="76">
        <v>71.753252796753713</v>
      </c>
      <c r="P176" s="77">
        <v>108.2548758421397</v>
      </c>
      <c r="Q176" s="77">
        <v>77.67639472782237</v>
      </c>
      <c r="R176" s="76">
        <v>-1.1370704533973777</v>
      </c>
      <c r="S176" s="76">
        <v>1.1714688425993212</v>
      </c>
      <c r="T176" s="78">
        <v>2.1077963121990416E-2</v>
      </c>
      <c r="U176" s="75">
        <v>542100</v>
      </c>
      <c r="V176" s="75">
        <v>389744.27548848907</v>
      </c>
      <c r="W176" s="75">
        <v>44026024.068079196</v>
      </c>
      <c r="X176" s="76">
        <v>71.895273102469858</v>
      </c>
      <c r="Y176" s="77">
        <v>112.96131036921281</v>
      </c>
      <c r="Z176" s="77">
        <v>81.213842590074151</v>
      </c>
      <c r="AA176" s="76">
        <v>-1.0852977682935478</v>
      </c>
      <c r="AB176" s="76">
        <v>0.56096552403482092</v>
      </c>
      <c r="AC176" s="78">
        <v>-0.53042039057197299</v>
      </c>
      <c r="AD176" s="75">
        <v>560263</v>
      </c>
      <c r="AE176" s="75">
        <v>450730.74326715159</v>
      </c>
      <c r="AF176" s="75">
        <v>54945142.922171384</v>
      </c>
      <c r="AG176" s="76">
        <v>80.449850028852794</v>
      </c>
      <c r="AH176" s="77">
        <v>121.90236353504064</v>
      </c>
      <c r="AI176" s="77">
        <v>98.07026864556714</v>
      </c>
      <c r="AJ176" s="76">
        <v>2.5541743119570914</v>
      </c>
      <c r="AK176" s="76">
        <v>2.5385889970430013</v>
      </c>
      <c r="AL176" s="78">
        <v>5.1576032970487349</v>
      </c>
      <c r="AM176" s="75">
        <v>550290</v>
      </c>
      <c r="AN176" s="75">
        <v>426862.515625</v>
      </c>
      <c r="AO176" s="75">
        <v>52824548.42188713</v>
      </c>
      <c r="AP176" s="76">
        <v>77.570465686274517</v>
      </c>
      <c r="AQ176" s="77">
        <v>123.75073117990443</v>
      </c>
      <c r="AR176" s="77">
        <v>95.994018466421579</v>
      </c>
      <c r="AS176" s="76">
        <v>-3.1684824540399608</v>
      </c>
      <c r="AT176" s="76">
        <v>1.83905293960654</v>
      </c>
      <c r="AU176" s="78">
        <v>-1.3876995841453599</v>
      </c>
      <c r="AV176" s="75">
        <v>569439</v>
      </c>
      <c r="AW176" s="75">
        <v>410970.08930540242</v>
      </c>
      <c r="AX176" s="75">
        <v>48903926.732334957</v>
      </c>
      <c r="AY176" s="76">
        <v>72.171047171936308</v>
      </c>
      <c r="AZ176" s="77">
        <v>118.99631628907473</v>
      </c>
      <c r="BA176" s="77">
        <v>85.880887561854664</v>
      </c>
      <c r="BB176" s="76">
        <v>-3.033824580612773</v>
      </c>
      <c r="BC176" s="76">
        <v>-2.9067996934055467</v>
      </c>
      <c r="BD176" s="78">
        <v>-5.8524370704106055</v>
      </c>
      <c r="BE176" s="75">
        <v>570183</v>
      </c>
      <c r="BF176" s="75">
        <v>428665.97780539771</v>
      </c>
      <c r="BG176" s="75">
        <v>56520442.26681073</v>
      </c>
      <c r="BH176" s="76">
        <v>75.180420637829911</v>
      </c>
      <c r="BI176" s="77">
        <v>131.85194345530593</v>
      </c>
      <c r="BJ176" s="77">
        <v>99.126845708852642</v>
      </c>
      <c r="BK176" s="76">
        <v>-2.4089330205658577</v>
      </c>
      <c r="BL176" s="76">
        <v>1.5870028366431053</v>
      </c>
      <c r="BM176" s="78">
        <v>-0.86016001929196517</v>
      </c>
      <c r="BN176" s="75">
        <v>515816</v>
      </c>
      <c r="BO176" s="75">
        <v>423312.6592553379</v>
      </c>
      <c r="BP176" s="75">
        <v>51764088.393764235</v>
      </c>
      <c r="BQ176" s="76">
        <v>82.066601124303617</v>
      </c>
      <c r="BR176" s="77">
        <v>122.28334603747501</v>
      </c>
      <c r="BS176" s="77">
        <v>100.35378583402654</v>
      </c>
      <c r="BT176" s="76">
        <v>1.1899471120593959</v>
      </c>
      <c r="BU176" s="76">
        <v>5.2106644667652668</v>
      </c>
      <c r="BV176" s="78">
        <v>6.462615730166041</v>
      </c>
      <c r="BW176" s="75">
        <v>571113</v>
      </c>
      <c r="BX176" s="75">
        <v>467520.03570794105</v>
      </c>
      <c r="BY176" s="75">
        <v>59193928.343959145</v>
      </c>
      <c r="BZ176" s="76">
        <v>81.861214104378817</v>
      </c>
      <c r="CA176" s="77">
        <v>126.61260229056256</v>
      </c>
      <c r="CB176" s="77">
        <v>103.64661344420307</v>
      </c>
      <c r="CC176" s="76">
        <v>2.2466069417961823</v>
      </c>
      <c r="CD176" s="76">
        <v>-3.622206878365561</v>
      </c>
      <c r="CE176" s="78">
        <v>-1.4569766877449579</v>
      </c>
      <c r="CF176" s="75">
        <v>552750</v>
      </c>
      <c r="CG176" s="75">
        <v>418517.38638421148</v>
      </c>
      <c r="CH176" s="75">
        <v>46708649.592059746</v>
      </c>
      <c r="CI176" s="76">
        <v>75.715492787736139</v>
      </c>
      <c r="CJ176" s="77">
        <v>111.60503986608529</v>
      </c>
      <c r="CK176" s="77">
        <v>84.502305910555847</v>
      </c>
      <c r="CL176" s="76">
        <v>0.22500339315607729</v>
      </c>
      <c r="CM176" s="76">
        <v>2.7328617201435357</v>
      </c>
      <c r="CN176" s="78">
        <v>2.9640141449001995</v>
      </c>
      <c r="CO176" s="75">
        <v>571175</v>
      </c>
      <c r="CP176" s="75">
        <v>395963.49340698501</v>
      </c>
      <c r="CQ176" s="75">
        <v>41948167.134995893</v>
      </c>
      <c r="CR176" s="76">
        <v>69.324374037201395</v>
      </c>
      <c r="CS176" s="77">
        <v>105.93948137506736</v>
      </c>
      <c r="CT176" s="77">
        <v>73.441882321522996</v>
      </c>
      <c r="CU176" s="76">
        <v>2.5918253420844142</v>
      </c>
      <c r="CV176" s="76">
        <v>2.7540913055758294</v>
      </c>
      <c r="CW176" s="78">
        <v>5.4172978840623021</v>
      </c>
      <c r="CX176" s="75">
        <v>550200</v>
      </c>
      <c r="CY176" s="75">
        <v>368725.0827724213</v>
      </c>
      <c r="CZ176" s="75">
        <v>37950767.677941151</v>
      </c>
      <c r="DA176" s="76">
        <v>67.016554484264148</v>
      </c>
      <c r="DB176" s="77">
        <v>102.92429089063226</v>
      </c>
      <c r="DC176" s="77">
        <v>68.976313482263095</v>
      </c>
      <c r="DD176" s="76">
        <v>-1.1265079356262333</v>
      </c>
      <c r="DE176" s="76">
        <v>-2.7842623345116624</v>
      </c>
      <c r="DF176" s="78">
        <v>-3.8794053339909698</v>
      </c>
      <c r="DG176" s="75">
        <v>1662130</v>
      </c>
      <c r="DH176" s="75">
        <v>1209699.1642990662</v>
      </c>
      <c r="DI176" s="75">
        <v>132789485.11788592</v>
      </c>
      <c r="DJ176" s="76">
        <v>72.780057173570427</v>
      </c>
      <c r="DK176" s="77">
        <v>109.77066781295818</v>
      </c>
      <c r="DL176" s="77">
        <v>79.891154794081032</v>
      </c>
      <c r="DM176" s="76">
        <v>0.57691050928357568</v>
      </c>
      <c r="DN176" s="76">
        <v>1.1129468846984316</v>
      </c>
      <c r="DO176" s="76">
        <v>0.53296166356728369</v>
      </c>
      <c r="DP176" s="76">
        <v>0.49348400238598872</v>
      </c>
      <c r="DQ176" s="78">
        <v>1.0290757465018272</v>
      </c>
      <c r="DR176" s="75">
        <v>1679992</v>
      </c>
      <c r="DS176" s="75">
        <v>1288563.348197554</v>
      </c>
      <c r="DT176" s="75">
        <v>156673618.07639346</v>
      </c>
      <c r="DU176" s="76">
        <v>76.70056453825697</v>
      </c>
      <c r="DV176" s="77">
        <v>121.58782747898965</v>
      </c>
      <c r="DW176" s="77">
        <v>93.258550086187</v>
      </c>
      <c r="DX176" s="76">
        <v>1.5068399622247746</v>
      </c>
      <c r="DY176" s="76">
        <v>0.28628166930209331</v>
      </c>
      <c r="DZ176" s="76">
        <v>-1.2024394546977382</v>
      </c>
      <c r="EA176" s="76">
        <v>0.52137308130264548</v>
      </c>
      <c r="EB176" s="78">
        <v>-0.68733556903084914</v>
      </c>
      <c r="EC176" s="75">
        <v>1657112</v>
      </c>
      <c r="ED176" s="75">
        <v>1319498.6727686767</v>
      </c>
      <c r="EE176" s="75">
        <v>167478459.0045341</v>
      </c>
      <c r="EF176" s="76">
        <v>79.626402606985934</v>
      </c>
      <c r="EG176" s="77">
        <v>126.92582604355148</v>
      </c>
      <c r="EH176" s="77">
        <v>101.06646925768089</v>
      </c>
      <c r="EI176" s="76">
        <v>2.0357747606292911</v>
      </c>
      <c r="EJ176" s="76">
        <v>2.3997665504928585</v>
      </c>
      <c r="EK176" s="76">
        <v>0.35672957912798098</v>
      </c>
      <c r="EL176" s="76">
        <v>0.71303548833377173</v>
      </c>
      <c r="EM176" s="78">
        <v>1.0723086759583189</v>
      </c>
      <c r="EN176" s="75">
        <v>1674125</v>
      </c>
      <c r="EO176" s="75">
        <v>1183205.9625636179</v>
      </c>
      <c r="EP176" s="75">
        <v>126607584.4049968</v>
      </c>
      <c r="EQ176" s="76">
        <v>70.676082285589061</v>
      </c>
      <c r="ER176" s="77">
        <v>107.00384245079347</v>
      </c>
      <c r="ES176" s="77">
        <v>75.62612373926487</v>
      </c>
      <c r="ET176" s="76">
        <v>1.9126988716781164</v>
      </c>
      <c r="EU176" s="76">
        <v>2.5036639287115152</v>
      </c>
      <c r="EV176" s="76">
        <v>0.57987381707701036</v>
      </c>
      <c r="EW176" s="76">
        <v>1.0012361458382235</v>
      </c>
      <c r="EX176" s="78">
        <v>1.5869158691720606</v>
      </c>
      <c r="EY176" s="75">
        <v>6673359</v>
      </c>
      <c r="EZ176" s="75">
        <v>5000967.1478289142</v>
      </c>
      <c r="FA176" s="75">
        <v>583549146.60381031</v>
      </c>
      <c r="FB176" s="76">
        <v>74.939279421786154</v>
      </c>
      <c r="FC176" s="77">
        <v>116.68725855500736</v>
      </c>
      <c r="FD176" s="77">
        <v>87.444590738159036</v>
      </c>
      <c r="FE176" s="76">
        <v>1.5051554483113603</v>
      </c>
      <c r="FF176" s="76">
        <v>1.559990073350072</v>
      </c>
      <c r="FG176" s="76">
        <v>5.402151722888078E-2</v>
      </c>
      <c r="FH176" s="76">
        <v>0.66579151282583349</v>
      </c>
      <c r="FI176" s="78">
        <v>0.72017270073152395</v>
      </c>
      <c r="FK176" s="79">
        <v>582</v>
      </c>
      <c r="FL176" s="80">
        <v>95</v>
      </c>
      <c r="FM176" s="75">
        <v>18340</v>
      </c>
      <c r="FN176" s="80">
        <v>5497</v>
      </c>
    </row>
    <row r="177" spans="2:170" x14ac:dyDescent="0.2">
      <c r="B177" s="72" t="s">
        <v>110</v>
      </c>
      <c r="K177" s="69"/>
      <c r="T177" s="69"/>
      <c r="AC177" s="69"/>
      <c r="AL177" s="69"/>
      <c r="AU177" s="69"/>
      <c r="BD177" s="69"/>
      <c r="BM177" s="69"/>
      <c r="BV177" s="69"/>
      <c r="CE177" s="69"/>
      <c r="CN177" s="69"/>
      <c r="CW177" s="69"/>
      <c r="DF177" s="69"/>
      <c r="DQ177" s="69"/>
      <c r="EB177" s="69"/>
      <c r="EM177" s="69"/>
      <c r="EX177" s="69"/>
      <c r="FI177" s="69"/>
      <c r="FK177" s="70"/>
      <c r="FL177" s="71"/>
      <c r="FN177" s="71"/>
    </row>
    <row r="178" spans="2:170" x14ac:dyDescent="0.2">
      <c r="B178" s="73" t="s">
        <v>61</v>
      </c>
      <c r="C178" s="46">
        <v>790376</v>
      </c>
      <c r="D178" s="46">
        <v>634416.06777597405</v>
      </c>
      <c r="E178" s="46">
        <v>117714978.38658902</v>
      </c>
      <c r="F178" s="49">
        <v>80.267628037285291</v>
      </c>
      <c r="G178" s="50">
        <v>185.54854513577155</v>
      </c>
      <c r="H178" s="50">
        <v>148.93541603817553</v>
      </c>
      <c r="I178" s="49">
        <v>1.5886466882391554</v>
      </c>
      <c r="J178" s="49">
        <v>1.878981846116031</v>
      </c>
      <c r="K178" s="69">
        <v>3.497478917226124</v>
      </c>
      <c r="L178" s="46">
        <v>792112</v>
      </c>
      <c r="M178" s="46">
        <v>645396.35342825402</v>
      </c>
      <c r="N178" s="46">
        <v>123631278.97203055</v>
      </c>
      <c r="O178" s="49">
        <v>81.477916434576684</v>
      </c>
      <c r="P178" s="50">
        <v>191.5586884173093</v>
      </c>
      <c r="Q178" s="50">
        <v>156.0780280718264</v>
      </c>
      <c r="R178" s="49">
        <v>-0.48802083548091307</v>
      </c>
      <c r="S178" s="49">
        <v>2.8988213750204777</v>
      </c>
      <c r="T178" s="69">
        <v>2.3966536872460904</v>
      </c>
      <c r="U178" s="46">
        <v>766560</v>
      </c>
      <c r="V178" s="46">
        <v>602269.65101012669</v>
      </c>
      <c r="W178" s="46">
        <v>118366952.76701644</v>
      </c>
      <c r="X178" s="49">
        <v>78.567842179363225</v>
      </c>
      <c r="Y178" s="50">
        <v>196.53481221989415</v>
      </c>
      <c r="Z178" s="50">
        <v>154.41316109243431</v>
      </c>
      <c r="AA178" s="49">
        <v>-0.31584936892077292</v>
      </c>
      <c r="AB178" s="49">
        <v>0.79128623664216269</v>
      </c>
      <c r="AC178" s="69">
        <v>0.4729375951365985</v>
      </c>
      <c r="AD178" s="46">
        <v>784393</v>
      </c>
      <c r="AE178" s="46">
        <v>665183.30748151592</v>
      </c>
      <c r="AF178" s="46">
        <v>137930231.21479312</v>
      </c>
      <c r="AG178" s="49">
        <v>84.802300311389317</v>
      </c>
      <c r="AH178" s="50">
        <v>207.35672357296173</v>
      </c>
      <c r="AI178" s="50">
        <v>175.8432714402004</v>
      </c>
      <c r="AJ178" s="49">
        <v>1.3473456019053385</v>
      </c>
      <c r="AK178" s="49">
        <v>3.3846098114014311</v>
      </c>
      <c r="AL178" s="69">
        <v>4.7775578047423437</v>
      </c>
      <c r="AM178" s="46">
        <v>773580</v>
      </c>
      <c r="AN178" s="46">
        <v>652493.18229768425</v>
      </c>
      <c r="AO178" s="46">
        <v>139477789.20142782</v>
      </c>
      <c r="AP178" s="49">
        <v>84.347214547646558</v>
      </c>
      <c r="AQ178" s="50">
        <v>213.76129741351755</v>
      </c>
      <c r="AR178" s="50">
        <v>180.30170014921251</v>
      </c>
      <c r="AS178" s="49">
        <v>-2.9784878872584359</v>
      </c>
      <c r="AT178" s="49">
        <v>-0.2801070668439547</v>
      </c>
      <c r="AU178" s="69">
        <v>-3.2502519990450884</v>
      </c>
      <c r="AV178" s="46">
        <v>800172</v>
      </c>
      <c r="AW178" s="46">
        <v>612128.33194353746</v>
      </c>
      <c r="AX178" s="46">
        <v>118950581.11121212</v>
      </c>
      <c r="AY178" s="49">
        <v>76.499594080214933</v>
      </c>
      <c r="AZ178" s="50">
        <v>194.32294651929962</v>
      </c>
      <c r="BA178" s="50">
        <v>148.65626529197738</v>
      </c>
      <c r="BB178" s="49">
        <v>-2.8561163285339695</v>
      </c>
      <c r="BC178" s="49">
        <v>-3.9170653093090175</v>
      </c>
      <c r="BD178" s="69">
        <v>-6.6613056959444723</v>
      </c>
      <c r="BE178" s="46">
        <v>802063</v>
      </c>
      <c r="BF178" s="46">
        <v>628545.24752177834</v>
      </c>
      <c r="BG178" s="46">
        <v>136980795.59967262</v>
      </c>
      <c r="BH178" s="49">
        <v>78.366069438657348</v>
      </c>
      <c r="BI178" s="50">
        <v>217.9330702757822</v>
      </c>
      <c r="BJ178" s="50">
        <v>170.7855811821174</v>
      </c>
      <c r="BK178" s="49">
        <v>-1.1873576697019792</v>
      </c>
      <c r="BL178" s="49">
        <v>2.6910729946945189</v>
      </c>
      <c r="BM178" s="69">
        <v>1.4717626633927554</v>
      </c>
      <c r="BN178" s="46">
        <v>726628</v>
      </c>
      <c r="BO178" s="46">
        <v>640482.85672749148</v>
      </c>
      <c r="BP178" s="46">
        <v>134973796.98326585</v>
      </c>
      <c r="BQ178" s="49">
        <v>88.144532928471165</v>
      </c>
      <c r="BR178" s="50">
        <v>210.73756395745909</v>
      </c>
      <c r="BS178" s="50">
        <v>185.7536414551405</v>
      </c>
      <c r="BT178" s="49">
        <v>2.0513243002434205</v>
      </c>
      <c r="BU178" s="49">
        <v>4.7165494424002636</v>
      </c>
      <c r="BV178" s="69">
        <v>6.8646254674886364</v>
      </c>
      <c r="BW178" s="46">
        <v>804636</v>
      </c>
      <c r="BX178" s="46">
        <v>687742.05847136304</v>
      </c>
      <c r="BY178" s="46">
        <v>148011636.13579461</v>
      </c>
      <c r="BZ178" s="49">
        <v>85.472444493082961</v>
      </c>
      <c r="CA178" s="50">
        <v>215.21387897197752</v>
      </c>
      <c r="CB178" s="50">
        <v>183.94856324573422</v>
      </c>
      <c r="CC178" s="49">
        <v>1.8865602889698929</v>
      </c>
      <c r="CD178" s="49">
        <v>-1.8142291571917404</v>
      </c>
      <c r="CE178" s="69">
        <v>3.8104604947659923E-2</v>
      </c>
      <c r="CF178" s="46">
        <v>778740</v>
      </c>
      <c r="CG178" s="46">
        <v>601522.19854335033</v>
      </c>
      <c r="CH178" s="46">
        <v>110334630.50228615</v>
      </c>
      <c r="CI178" s="49">
        <v>77.24300774884432</v>
      </c>
      <c r="CJ178" s="50">
        <v>183.42570028084276</v>
      </c>
      <c r="CK178" s="50">
        <v>141.68352788130332</v>
      </c>
      <c r="CL178" s="49">
        <v>-1.0992767990972598</v>
      </c>
      <c r="CM178" s="49">
        <v>-1.1978742528434978</v>
      </c>
      <c r="CN178" s="69">
        <v>-2.2839830981968894</v>
      </c>
      <c r="CO178" s="46">
        <v>814587</v>
      </c>
      <c r="CP178" s="46">
        <v>633645.90695250861</v>
      </c>
      <c r="CQ178" s="46">
        <v>118723730.79808967</v>
      </c>
      <c r="CR178" s="49">
        <v>77.787382680119933</v>
      </c>
      <c r="CS178" s="50">
        <v>187.36605017948605</v>
      </c>
      <c r="CT178" s="50">
        <v>145.74714646574236</v>
      </c>
      <c r="CU178" s="49">
        <v>2.122339989421548</v>
      </c>
      <c r="CV178" s="49">
        <v>2.5599613601080256</v>
      </c>
      <c r="CW178" s="69">
        <v>4.7366324331888858</v>
      </c>
      <c r="CX178" s="46">
        <v>796140</v>
      </c>
      <c r="CY178" s="46">
        <v>571395.46498613071</v>
      </c>
      <c r="CZ178" s="46">
        <v>102879939.58781381</v>
      </c>
      <c r="DA178" s="49">
        <v>71.770726880464579</v>
      </c>
      <c r="DB178" s="50">
        <v>180.05032572372792</v>
      </c>
      <c r="DC178" s="50">
        <v>129.22342752256364</v>
      </c>
      <c r="DD178" s="49">
        <v>-3.2714075689979243</v>
      </c>
      <c r="DE178" s="49">
        <v>-1.4534098864112837</v>
      </c>
      <c r="DF178" s="69">
        <v>-4.677270494376585</v>
      </c>
      <c r="DG178" s="46">
        <v>2349048</v>
      </c>
      <c r="DH178" s="46">
        <v>1882082.0722143548</v>
      </c>
      <c r="DI178" s="46">
        <v>359713210.12563598</v>
      </c>
      <c r="DJ178" s="49">
        <v>80.121056368978188</v>
      </c>
      <c r="DK178" s="50">
        <v>191.12514562259079</v>
      </c>
      <c r="DL178" s="50">
        <v>153.13148565956763</v>
      </c>
      <c r="DM178" s="49">
        <v>3.139703364156063</v>
      </c>
      <c r="DN178" s="49">
        <v>3.4072415011744508</v>
      </c>
      <c r="DO178" s="49">
        <v>0.25939393685648754</v>
      </c>
      <c r="DP178" s="49">
        <v>1.8470033049386967</v>
      </c>
      <c r="DQ178" s="69">
        <v>2.1111882563817344</v>
      </c>
      <c r="DR178" s="46">
        <v>2358145</v>
      </c>
      <c r="DS178" s="46">
        <v>1929804.8217227377</v>
      </c>
      <c r="DT178" s="46">
        <v>396358601.52743304</v>
      </c>
      <c r="DU178" s="49">
        <v>81.835715010007348</v>
      </c>
      <c r="DV178" s="50">
        <v>205.38792165189199</v>
      </c>
      <c r="DW178" s="50">
        <v>168.08067422801949</v>
      </c>
      <c r="DX178" s="49">
        <v>3.7245284628908508</v>
      </c>
      <c r="DY178" s="49">
        <v>2.1784190704651909</v>
      </c>
      <c r="DZ178" s="49">
        <v>-1.490591873819707</v>
      </c>
      <c r="EA178" s="49">
        <v>-0.20357378849061272</v>
      </c>
      <c r="EB178" s="69">
        <v>-1.6911312079618517</v>
      </c>
      <c r="EC178" s="46">
        <v>2333327</v>
      </c>
      <c r="ED178" s="46">
        <v>1956770.1627206327</v>
      </c>
      <c r="EE178" s="46">
        <v>419966228.71873307</v>
      </c>
      <c r="EF178" s="49">
        <v>83.861806027214911</v>
      </c>
      <c r="EG178" s="50">
        <v>214.6221547730598</v>
      </c>
      <c r="EH178" s="50">
        <v>179.98601512721237</v>
      </c>
      <c r="EI178" s="49">
        <v>4.2176087442979782</v>
      </c>
      <c r="EJ178" s="49">
        <v>5.1883372273662767</v>
      </c>
      <c r="EK178" s="49">
        <v>0.93144382678172832</v>
      </c>
      <c r="EL178" s="49">
        <v>1.651161272357027</v>
      </c>
      <c r="EM178" s="69">
        <v>2.5979847388803354</v>
      </c>
      <c r="EN178" s="46">
        <v>2389467</v>
      </c>
      <c r="EO178" s="46">
        <v>1806563.5704819895</v>
      </c>
      <c r="EP178" s="46">
        <v>331938300.88818961</v>
      </c>
      <c r="EQ178" s="49">
        <v>75.605294841150325</v>
      </c>
      <c r="ER178" s="50">
        <v>183.74017184439779</v>
      </c>
      <c r="ES178" s="50">
        <v>138.91729866459323</v>
      </c>
      <c r="ET178" s="49">
        <v>4.2020225806873635</v>
      </c>
      <c r="EU178" s="49">
        <v>3.4555783559494753</v>
      </c>
      <c r="EV178" s="49">
        <v>-0.71634331681027563</v>
      </c>
      <c r="EW178" s="49">
        <v>2.5903223179871687E-2</v>
      </c>
      <c r="EX178" s="69">
        <v>-0.69062564963849138</v>
      </c>
      <c r="EY178" s="46">
        <v>9429987</v>
      </c>
      <c r="EZ178" s="46">
        <v>7575220.6271397145</v>
      </c>
      <c r="FA178" s="46">
        <v>1507976341.2599916</v>
      </c>
      <c r="FB178" s="49">
        <v>80.331188443204795</v>
      </c>
      <c r="FC178" s="50">
        <v>199.06698636041972</v>
      </c>
      <c r="FD178" s="50">
        <v>159.91287594139754</v>
      </c>
      <c r="FE178" s="49">
        <v>3.8199748145385155</v>
      </c>
      <c r="FF178" s="49">
        <v>3.5544509193591152</v>
      </c>
      <c r="FG178" s="49">
        <v>-0.25575415102317833</v>
      </c>
      <c r="FH178" s="49">
        <v>0.86089743456923218</v>
      </c>
      <c r="FI178" s="69">
        <v>0.60294150262109103</v>
      </c>
      <c r="FK178" s="70">
        <v>269</v>
      </c>
      <c r="FL178" s="71">
        <v>152</v>
      </c>
      <c r="FM178" s="46">
        <v>26538</v>
      </c>
      <c r="FN178" s="71">
        <v>20549</v>
      </c>
    </row>
    <row r="179" spans="2:170" x14ac:dyDescent="0.2">
      <c r="B179" s="73" t="s">
        <v>62</v>
      </c>
      <c r="C179" s="46">
        <v>344007</v>
      </c>
      <c r="D179" s="46">
        <v>216536.06063477026</v>
      </c>
      <c r="E179" s="46">
        <v>34071194.56674917</v>
      </c>
      <c r="F179" s="49">
        <v>62.945248391681055</v>
      </c>
      <c r="G179" s="50">
        <v>157.34651524956297</v>
      </c>
      <c r="H179" s="50">
        <v>99.042154859491731</v>
      </c>
      <c r="I179" s="49">
        <v>4.5401426681754975</v>
      </c>
      <c r="J179" s="49">
        <v>5.8857987152743023</v>
      </c>
      <c r="K179" s="69">
        <v>10.693165042284894</v>
      </c>
      <c r="L179" s="46">
        <v>344007</v>
      </c>
      <c r="M179" s="46">
        <v>217440.79399343033</v>
      </c>
      <c r="N179" s="46">
        <v>34226191.694325045</v>
      </c>
      <c r="O179" s="49">
        <v>63.208246923298162</v>
      </c>
      <c r="P179" s="50">
        <v>157.40464825270618</v>
      </c>
      <c r="Q179" s="50">
        <v>99.492718736319446</v>
      </c>
      <c r="R179" s="49">
        <v>5.288574011971936</v>
      </c>
      <c r="S179" s="49">
        <v>2.8088340474300875</v>
      </c>
      <c r="T179" s="69">
        <v>8.2459553268738297</v>
      </c>
      <c r="U179" s="46">
        <v>332910</v>
      </c>
      <c r="V179" s="46">
        <v>208311.03703703705</v>
      </c>
      <c r="W179" s="46">
        <v>30247830.342179235</v>
      </c>
      <c r="X179" s="49">
        <v>62.572778539856728</v>
      </c>
      <c r="Y179" s="50">
        <v>145.20512581770339</v>
      </c>
      <c r="Z179" s="50">
        <v>90.858881806431867</v>
      </c>
      <c r="AA179" s="49">
        <v>3.8883732107596183</v>
      </c>
      <c r="AB179" s="49">
        <v>3.5323760388404319</v>
      </c>
      <c r="AC179" s="69">
        <v>7.5581012131976131</v>
      </c>
      <c r="AD179" s="46">
        <v>344100</v>
      </c>
      <c r="AE179" s="46">
        <v>239741.96750902527</v>
      </c>
      <c r="AF179" s="46">
        <v>35292633.340342961</v>
      </c>
      <c r="AG179" s="49">
        <v>69.67217887504367</v>
      </c>
      <c r="AH179" s="50">
        <v>147.21091057624002</v>
      </c>
      <c r="AI179" s="50">
        <v>102.56504894025854</v>
      </c>
      <c r="AJ179" s="49">
        <v>7.8907961356777552</v>
      </c>
      <c r="AK179" s="49">
        <v>4.7509179813474942</v>
      </c>
      <c r="AL179" s="69">
        <v>13.016599369506636</v>
      </c>
      <c r="AM179" s="46">
        <v>333000</v>
      </c>
      <c r="AN179" s="46">
        <v>222482.60869565216</v>
      </c>
      <c r="AO179" s="46">
        <v>33140911.666526251</v>
      </c>
      <c r="AP179" s="49">
        <v>66.811594202898547</v>
      </c>
      <c r="AQ179" s="50">
        <v>148.95956075318125</v>
      </c>
      <c r="AR179" s="50">
        <v>99.522257256835587</v>
      </c>
      <c r="AS179" s="49">
        <v>1.9727000241563948</v>
      </c>
      <c r="AT179" s="49">
        <v>5.1284757202744773</v>
      </c>
      <c r="AU179" s="69">
        <v>7.2023451862035817</v>
      </c>
      <c r="AV179" s="46">
        <v>344100</v>
      </c>
      <c r="AW179" s="46">
        <v>206897.95918367346</v>
      </c>
      <c r="AX179" s="46">
        <v>30704071.084057141</v>
      </c>
      <c r="AY179" s="49">
        <v>60.127276717138471</v>
      </c>
      <c r="AZ179" s="50">
        <v>148.40200070218978</v>
      </c>
      <c r="BA179" s="50">
        <v>89.230081615975422</v>
      </c>
      <c r="BB179" s="49">
        <v>3.3950035517847255</v>
      </c>
      <c r="BC179" s="49">
        <v>2.8741769735897473</v>
      </c>
      <c r="BD179" s="69">
        <v>6.3667589357124239</v>
      </c>
      <c r="BE179" s="46">
        <v>344348</v>
      </c>
      <c r="BF179" s="46">
        <v>226143.90292134832</v>
      </c>
      <c r="BG179" s="46">
        <v>34564293.789012127</v>
      </c>
      <c r="BH179" s="49">
        <v>65.673069952881477</v>
      </c>
      <c r="BI179" s="50">
        <v>152.84203262837207</v>
      </c>
      <c r="BJ179" s="50">
        <v>100.37605500543673</v>
      </c>
      <c r="BK179" s="49">
        <v>7.4973018606232884</v>
      </c>
      <c r="BL179" s="49">
        <v>2.9037601261335237</v>
      </c>
      <c r="BM179" s="69">
        <v>10.618765648721459</v>
      </c>
      <c r="BN179" s="46">
        <v>311024</v>
      </c>
      <c r="BO179" s="46">
        <v>210573.66507177035</v>
      </c>
      <c r="BP179" s="46">
        <v>31619083.865640722</v>
      </c>
      <c r="BQ179" s="49">
        <v>67.703349282296656</v>
      </c>
      <c r="BR179" s="50">
        <v>150.15687671515769</v>
      </c>
      <c r="BS179" s="50">
        <v>101.66123471385077</v>
      </c>
      <c r="BT179" s="49">
        <v>3.1180995248304484</v>
      </c>
      <c r="BU179" s="49">
        <v>2.5853701543070549</v>
      </c>
      <c r="BV179" s="69">
        <v>5.7840840936340596</v>
      </c>
      <c r="BW179" s="46">
        <v>344379</v>
      </c>
      <c r="BX179" s="46">
        <v>246913.89050131926</v>
      </c>
      <c r="BY179" s="46">
        <v>37340317.740044013</v>
      </c>
      <c r="BZ179" s="49">
        <v>71.698300564587058</v>
      </c>
      <c r="CA179" s="50">
        <v>151.22809682448587</v>
      </c>
      <c r="CB179" s="50">
        <v>108.42797539932461</v>
      </c>
      <c r="CC179" s="49">
        <v>2.9930019287395768</v>
      </c>
      <c r="CD179" s="49">
        <v>-0.47603744907523438</v>
      </c>
      <c r="CE179" s="69">
        <v>2.5027166696319982</v>
      </c>
      <c r="CF179" s="46">
        <v>333270</v>
      </c>
      <c r="CG179" s="46">
        <v>228025.3364806867</v>
      </c>
      <c r="CH179" s="46">
        <v>32828280.194512762</v>
      </c>
      <c r="CI179" s="49">
        <v>68.420600858369099</v>
      </c>
      <c r="CJ179" s="50">
        <v>143.96768666666676</v>
      </c>
      <c r="CK179" s="50">
        <v>98.503556259227537</v>
      </c>
      <c r="CL179" s="49">
        <v>4.4699506813972052</v>
      </c>
      <c r="CM179" s="49">
        <v>4.763983090289349</v>
      </c>
      <c r="CN179" s="69">
        <v>9.4468814662925915</v>
      </c>
      <c r="CO179" s="46">
        <v>344379</v>
      </c>
      <c r="CP179" s="46">
        <v>215926.68482490271</v>
      </c>
      <c r="CQ179" s="46">
        <v>30680717.130347222</v>
      </c>
      <c r="CR179" s="49">
        <v>62.700305426551189</v>
      </c>
      <c r="CS179" s="50">
        <v>142.08858509186371</v>
      </c>
      <c r="CT179" s="50">
        <v>89.089976828863612</v>
      </c>
      <c r="CU179" s="49">
        <v>5.4321462355165293</v>
      </c>
      <c r="CV179" s="49">
        <v>1.3512096991668976</v>
      </c>
      <c r="CW179" s="69">
        <v>6.8567556214906551</v>
      </c>
      <c r="CX179" s="46">
        <v>333300</v>
      </c>
      <c r="CY179" s="46">
        <v>198015.988651244</v>
      </c>
      <c r="CZ179" s="46">
        <v>27920953.384190314</v>
      </c>
      <c r="DA179" s="49">
        <v>59.410737669140111</v>
      </c>
      <c r="DB179" s="50">
        <v>141.00352993901993</v>
      </c>
      <c r="DC179" s="50">
        <v>83.771237276298578</v>
      </c>
      <c r="DD179" s="49">
        <v>1.9565126139703048</v>
      </c>
      <c r="DE179" s="49">
        <v>1.0958830311149708</v>
      </c>
      <c r="DF179" s="69">
        <v>3.0738367348233999</v>
      </c>
      <c r="DG179" s="46">
        <v>1020924</v>
      </c>
      <c r="DH179" s="46">
        <v>642287.89166523761</v>
      </c>
      <c r="DI179" s="46">
        <v>98545216.603253454</v>
      </c>
      <c r="DJ179" s="49">
        <v>62.912409901739757</v>
      </c>
      <c r="DK179" s="50">
        <v>153.42842031126989</v>
      </c>
      <c r="DL179" s="50">
        <v>96.525516691990248</v>
      </c>
      <c r="DM179" s="49">
        <v>0.27107617240444565</v>
      </c>
      <c r="DN179" s="49">
        <v>4.8625071973775178</v>
      </c>
      <c r="DO179" s="49">
        <v>4.5790183971683325</v>
      </c>
      <c r="DP179" s="49">
        <v>4.0977284680958661</v>
      </c>
      <c r="DQ179" s="69">
        <v>8.8643826056843125</v>
      </c>
      <c r="DR179" s="46">
        <v>1021200</v>
      </c>
      <c r="DS179" s="46">
        <v>669122.53538835095</v>
      </c>
      <c r="DT179" s="46">
        <v>99137616.090926349</v>
      </c>
      <c r="DU179" s="49">
        <v>65.523162493963071</v>
      </c>
      <c r="DV179" s="50">
        <v>148.16062955253486</v>
      </c>
      <c r="DW179" s="50">
        <v>97.079530053786087</v>
      </c>
      <c r="DX179" s="49">
        <v>0.28006143283042734</v>
      </c>
      <c r="DY179" s="49">
        <v>4.7628295735232173</v>
      </c>
      <c r="DZ179" s="49">
        <v>4.4702486981377021</v>
      </c>
      <c r="EA179" s="49">
        <v>4.2711834503341874</v>
      </c>
      <c r="EB179" s="69">
        <v>8.9323646710555273</v>
      </c>
      <c r="EC179" s="46">
        <v>999751</v>
      </c>
      <c r="ED179" s="46">
        <v>683631.45849443786</v>
      </c>
      <c r="EE179" s="46">
        <v>103523695.39469686</v>
      </c>
      <c r="EF179" s="49">
        <v>68.380172512399383</v>
      </c>
      <c r="EG179" s="50">
        <v>151.43202394852801</v>
      </c>
      <c r="EH179" s="50">
        <v>103.54947921502139</v>
      </c>
      <c r="EI179" s="49">
        <v>0.10222983188649586</v>
      </c>
      <c r="EJ179" s="49">
        <v>4.5872541773000348</v>
      </c>
      <c r="EK179" s="49">
        <v>4.4804439950496313</v>
      </c>
      <c r="EL179" s="49">
        <v>1.5573139218559544</v>
      </c>
      <c r="EM179" s="69">
        <v>6.1075324950014531</v>
      </c>
      <c r="EN179" s="46">
        <v>1010949</v>
      </c>
      <c r="EO179" s="46">
        <v>641968.00995683344</v>
      </c>
      <c r="EP179" s="46">
        <v>91429950.709050298</v>
      </c>
      <c r="EQ179" s="49">
        <v>63.501522822301958</v>
      </c>
      <c r="ER179" s="50">
        <v>142.42135011555817</v>
      </c>
      <c r="ES179" s="50">
        <v>90.439726147461741</v>
      </c>
      <c r="ET179" s="49">
        <v>0.11110814030522059</v>
      </c>
      <c r="EU179" s="49">
        <v>4.1137946676276913</v>
      </c>
      <c r="EV179" s="49">
        <v>3.9982441525996553</v>
      </c>
      <c r="EW179" s="49">
        <v>2.470731512153399</v>
      </c>
      <c r="EX179" s="69">
        <v>6.5677615429641651</v>
      </c>
      <c r="EY179" s="46">
        <v>4052824</v>
      </c>
      <c r="EZ179" s="46">
        <v>2637009.8955048597</v>
      </c>
      <c r="FA179" s="46">
        <v>392636478.79792696</v>
      </c>
      <c r="FB179" s="49">
        <v>65.065985976811717</v>
      </c>
      <c r="FC179" s="50">
        <v>148.89457922294071</v>
      </c>
      <c r="FD179" s="50">
        <v>96.879726037431425</v>
      </c>
      <c r="FE179" s="49">
        <v>0.19171490028971075</v>
      </c>
      <c r="FF179" s="49">
        <v>4.5828115032170107</v>
      </c>
      <c r="FG179" s="49">
        <v>4.382694324872368</v>
      </c>
      <c r="FH179" s="49">
        <v>3.0849906835556982</v>
      </c>
      <c r="FI179" s="69">
        <v>7.6028907200391034</v>
      </c>
      <c r="FK179" s="70">
        <v>477</v>
      </c>
      <c r="FL179" s="71">
        <v>70</v>
      </c>
      <c r="FM179" s="46">
        <v>11110</v>
      </c>
      <c r="FN179" s="71">
        <v>2291</v>
      </c>
    </row>
    <row r="180" spans="2:170" x14ac:dyDescent="0.2">
      <c r="B180" s="73" t="s">
        <v>63</v>
      </c>
      <c r="C180" s="46">
        <v>424576</v>
      </c>
      <c r="D180" s="46">
        <v>337362.75697804242</v>
      </c>
      <c r="E180" s="46">
        <v>53025796.519839577</v>
      </c>
      <c r="F180" s="49">
        <v>79.458744012389403</v>
      </c>
      <c r="G180" s="50">
        <v>157.17738672407995</v>
      </c>
      <c r="H180" s="50">
        <v>124.89117736245002</v>
      </c>
      <c r="I180" s="49">
        <v>0.58751129778297628</v>
      </c>
      <c r="J180" s="49">
        <v>2.0429492699683531</v>
      </c>
      <c r="K180" s="69">
        <v>2.6424631255203681</v>
      </c>
      <c r="L180" s="46">
        <v>424576</v>
      </c>
      <c r="M180" s="46">
        <v>335674.55928411632</v>
      </c>
      <c r="N180" s="46">
        <v>52994787.226900525</v>
      </c>
      <c r="O180" s="49">
        <v>79.061124341488053</v>
      </c>
      <c r="P180" s="50">
        <v>157.87549506260174</v>
      </c>
      <c r="Q180" s="50">
        <v>124.8181414561834</v>
      </c>
      <c r="R180" s="49">
        <v>-1.3243522155737824</v>
      </c>
      <c r="S180" s="49">
        <v>1.9178813515280393</v>
      </c>
      <c r="T180" s="69">
        <v>0.56812963178321907</v>
      </c>
      <c r="U180" s="46">
        <v>411810</v>
      </c>
      <c r="V180" s="46">
        <v>313945.70420573762</v>
      </c>
      <c r="W180" s="46">
        <v>50545839.813692942</v>
      </c>
      <c r="X180" s="49">
        <v>76.235570822888619</v>
      </c>
      <c r="Y180" s="50">
        <v>161.0018520290655</v>
      </c>
      <c r="Z180" s="50">
        <v>122.74068092978058</v>
      </c>
      <c r="AA180" s="49">
        <v>-2.1485714848502595</v>
      </c>
      <c r="AB180" s="49">
        <v>0.39260815930738469</v>
      </c>
      <c r="AC180" s="69">
        <v>-1.7643987925009486</v>
      </c>
      <c r="AD180" s="46">
        <v>425599</v>
      </c>
      <c r="AE180" s="46">
        <v>357781.07890095608</v>
      </c>
      <c r="AF180" s="46">
        <v>61251948.837381728</v>
      </c>
      <c r="AG180" s="49">
        <v>84.065300647077677</v>
      </c>
      <c r="AH180" s="50">
        <v>171.19951962115357</v>
      </c>
      <c r="AI180" s="50">
        <v>143.91939087587548</v>
      </c>
      <c r="AJ180" s="49">
        <v>0.49150647777670203</v>
      </c>
      <c r="AK180" s="49">
        <v>2.5618252007786038</v>
      </c>
      <c r="AL180" s="69">
        <v>3.0659232153664489</v>
      </c>
      <c r="AM180" s="46">
        <v>415440</v>
      </c>
      <c r="AN180" s="46">
        <v>348642.34373852366</v>
      </c>
      <c r="AO180" s="46">
        <v>60692453.508297384</v>
      </c>
      <c r="AP180" s="49">
        <v>83.921226588321701</v>
      </c>
      <c r="AQ180" s="50">
        <v>174.08227829553536</v>
      </c>
      <c r="AR180" s="50">
        <v>146.091983218509</v>
      </c>
      <c r="AS180" s="49">
        <v>-3.2993727081963597</v>
      </c>
      <c r="AT180" s="49">
        <v>0.76272593384814402</v>
      </c>
      <c r="AU180" s="69">
        <v>-2.5618119456479373</v>
      </c>
      <c r="AV180" s="46">
        <v>429288</v>
      </c>
      <c r="AW180" s="46">
        <v>318298.03452074918</v>
      </c>
      <c r="AX180" s="46">
        <v>53259113.72888118</v>
      </c>
      <c r="AY180" s="49">
        <v>74.145569995142935</v>
      </c>
      <c r="AZ180" s="50">
        <v>167.32467044313253</v>
      </c>
      <c r="BA180" s="50">
        <v>124.06383064255506</v>
      </c>
      <c r="BB180" s="49">
        <v>-4.6332237189116903</v>
      </c>
      <c r="BC180" s="49">
        <v>-2.8731915397960495</v>
      </c>
      <c r="BD180" s="69">
        <v>-7.3732938667961454</v>
      </c>
      <c r="BE180" s="46">
        <v>436635</v>
      </c>
      <c r="BF180" s="46">
        <v>331122.52230332524</v>
      </c>
      <c r="BG180" s="46">
        <v>59246739.115588002</v>
      </c>
      <c r="BH180" s="49">
        <v>75.835084751182393</v>
      </c>
      <c r="BI180" s="50">
        <v>178.9269382929952</v>
      </c>
      <c r="BJ180" s="50">
        <v>135.68939529718872</v>
      </c>
      <c r="BK180" s="49">
        <v>-4.2753001476490686</v>
      </c>
      <c r="BL180" s="49">
        <v>0.58199605490945272</v>
      </c>
      <c r="BM180" s="69">
        <v>-3.7181861709344717</v>
      </c>
      <c r="BN180" s="46">
        <v>395892</v>
      </c>
      <c r="BO180" s="46">
        <v>337567.84566540259</v>
      </c>
      <c r="BP180" s="46">
        <v>57863460.611075178</v>
      </c>
      <c r="BQ180" s="49">
        <v>85.267660287503304</v>
      </c>
      <c r="BR180" s="50">
        <v>171.41283257300955</v>
      </c>
      <c r="BS180" s="50">
        <v>146.15971176754059</v>
      </c>
      <c r="BT180" s="49">
        <v>-1.515150108593325</v>
      </c>
      <c r="BU180" s="49">
        <v>4.1624977972970258</v>
      </c>
      <c r="BV180" s="69">
        <v>2.5842795988077607</v>
      </c>
      <c r="BW180" s="46">
        <v>438309</v>
      </c>
      <c r="BX180" s="46">
        <v>360749.62086603756</v>
      </c>
      <c r="BY180" s="46">
        <v>63281609.123756096</v>
      </c>
      <c r="BZ180" s="49">
        <v>82.30486274889121</v>
      </c>
      <c r="CA180" s="50">
        <v>175.41698026414664</v>
      </c>
      <c r="CB180" s="50">
        <v>144.37670484465548</v>
      </c>
      <c r="CC180" s="49">
        <v>-3.4309276197643368</v>
      </c>
      <c r="CD180" s="49">
        <v>-3.6203231076626476</v>
      </c>
      <c r="CE180" s="69">
        <v>-6.9270400620014758</v>
      </c>
      <c r="CF180" s="46">
        <v>426330</v>
      </c>
      <c r="CG180" s="46">
        <v>321189.52855603449</v>
      </c>
      <c r="CH180" s="46">
        <v>49875917.084561259</v>
      </c>
      <c r="CI180" s="49">
        <v>75.338242337164758</v>
      </c>
      <c r="CJ180" s="50">
        <v>155.28500355782907</v>
      </c>
      <c r="CK180" s="50">
        <v>116.98899229367218</v>
      </c>
      <c r="CL180" s="49">
        <v>-5.289717423483232</v>
      </c>
      <c r="CM180" s="49">
        <v>-0.64068938348502991</v>
      </c>
      <c r="CN180" s="69">
        <v>-5.8965161490196465</v>
      </c>
      <c r="CO180" s="46">
        <v>442990</v>
      </c>
      <c r="CP180" s="46">
        <v>326160.69846373703</v>
      </c>
      <c r="CQ180" s="46">
        <v>49787198.034522831</v>
      </c>
      <c r="CR180" s="49">
        <v>73.627101845129019</v>
      </c>
      <c r="CS180" s="50">
        <v>152.64622092430989</v>
      </c>
      <c r="CT180" s="50">
        <v>112.3889885426823</v>
      </c>
      <c r="CU180" s="49">
        <v>-4.5491125402665968</v>
      </c>
      <c r="CV180" s="49">
        <v>0.98213885989248739</v>
      </c>
      <c r="CW180" s="69">
        <v>-3.6116522824123094</v>
      </c>
      <c r="CX180" s="46">
        <v>428700</v>
      </c>
      <c r="CY180" s="46">
        <v>294740.90369451582</v>
      </c>
      <c r="CZ180" s="46">
        <v>44300222.992260687</v>
      </c>
      <c r="DA180" s="49">
        <v>68.75225185316441</v>
      </c>
      <c r="DB180" s="50">
        <v>150.3022567854228</v>
      </c>
      <c r="DC180" s="50">
        <v>103.33618612610378</v>
      </c>
      <c r="DD180" s="49">
        <v>-8.5522778037970024</v>
      </c>
      <c r="DE180" s="49">
        <v>-2.0976505906954159</v>
      </c>
      <c r="DF180" s="69">
        <v>-10.470531488623157</v>
      </c>
      <c r="DG180" s="46">
        <v>1260962</v>
      </c>
      <c r="DH180" s="46">
        <v>986983.02046789636</v>
      </c>
      <c r="DI180" s="46">
        <v>156566423.56043303</v>
      </c>
      <c r="DJ180" s="49">
        <v>78.272225528437531</v>
      </c>
      <c r="DK180" s="50">
        <v>158.63132426149542</v>
      </c>
      <c r="DL180" s="50">
        <v>124.16426788470473</v>
      </c>
      <c r="DM180" s="49">
        <v>4.1524289061848254</v>
      </c>
      <c r="DN180" s="49">
        <v>3.1658545399542457</v>
      </c>
      <c r="DO180" s="49">
        <v>-0.94724086283118292</v>
      </c>
      <c r="DP180" s="49">
        <v>1.4473611195280756</v>
      </c>
      <c r="DQ180" s="69">
        <v>0.48641026073999194</v>
      </c>
      <c r="DR180" s="46">
        <v>1270327</v>
      </c>
      <c r="DS180" s="46">
        <v>1024721.457160229</v>
      </c>
      <c r="DT180" s="46">
        <v>175203516.07456028</v>
      </c>
      <c r="DU180" s="49">
        <v>80.665959013720794</v>
      </c>
      <c r="DV180" s="50">
        <v>170.97672235740532</v>
      </c>
      <c r="DW180" s="50">
        <v>137.92001277982777</v>
      </c>
      <c r="DX180" s="49">
        <v>3.8694068048837127</v>
      </c>
      <c r="DY180" s="49">
        <v>1.3466949151472485</v>
      </c>
      <c r="DZ180" s="49">
        <v>-2.4287342802248983</v>
      </c>
      <c r="EA180" s="49">
        <v>0.20286290001102511</v>
      </c>
      <c r="EB180" s="69">
        <v>-2.2307983810082992</v>
      </c>
      <c r="EC180" s="46">
        <v>1270836</v>
      </c>
      <c r="ED180" s="46">
        <v>1029439.9888347654</v>
      </c>
      <c r="EE180" s="46">
        <v>180391808.85041928</v>
      </c>
      <c r="EF180" s="49">
        <v>81.00494389793532</v>
      </c>
      <c r="EG180" s="50">
        <v>175.23295268003605</v>
      </c>
      <c r="EH180" s="50">
        <v>141.94735500915874</v>
      </c>
      <c r="EI180" s="49">
        <v>5.6859914309284934</v>
      </c>
      <c r="EJ180" s="49">
        <v>2.4279751352624115</v>
      </c>
      <c r="EK180" s="49">
        <v>-3.0827323958023061</v>
      </c>
      <c r="EL180" s="49">
        <v>0.10593009818779335</v>
      </c>
      <c r="EM180" s="69">
        <v>-2.9800678390682531</v>
      </c>
      <c r="EN180" s="46">
        <v>1298020</v>
      </c>
      <c r="EO180" s="46">
        <v>942091.1307142874</v>
      </c>
      <c r="EP180" s="46">
        <v>143963338.11134478</v>
      </c>
      <c r="EQ180" s="49">
        <v>72.579092056693071</v>
      </c>
      <c r="ER180" s="50">
        <v>152.81253948563631</v>
      </c>
      <c r="ES180" s="50">
        <v>110.90995370745041</v>
      </c>
      <c r="ET180" s="49">
        <v>5.9808012776286796</v>
      </c>
      <c r="EU180" s="49">
        <v>-0.45959908071968475</v>
      </c>
      <c r="EV180" s="49">
        <v>-6.0769500519976329</v>
      </c>
      <c r="EW180" s="49">
        <v>-0.54700383817595521</v>
      </c>
      <c r="EX180" s="69">
        <v>-6.5907127401451255</v>
      </c>
      <c r="EY180" s="46">
        <v>5100145</v>
      </c>
      <c r="EZ180" s="46">
        <v>3983235.5971771781</v>
      </c>
      <c r="FA180" s="46">
        <v>656125086.59675741</v>
      </c>
      <c r="FB180" s="49">
        <v>78.100438265523394</v>
      </c>
      <c r="FC180" s="50">
        <v>164.72163661665837</v>
      </c>
      <c r="FD180" s="50">
        <v>128.64832011575305</v>
      </c>
      <c r="FE180" s="49">
        <v>4.9212639731606691</v>
      </c>
      <c r="FF180" s="49">
        <v>1.6318388456178028</v>
      </c>
      <c r="FG180" s="49">
        <v>-3.1351367711165929</v>
      </c>
      <c r="FH180" s="49">
        <v>0.32869900126276508</v>
      </c>
      <c r="FI180" s="69">
        <v>-2.8167429331087099</v>
      </c>
      <c r="FK180" s="70">
        <v>204</v>
      </c>
      <c r="FL180" s="71">
        <v>125</v>
      </c>
      <c r="FM180" s="46">
        <v>14290</v>
      </c>
      <c r="FN180" s="71">
        <v>11287</v>
      </c>
    </row>
    <row r="181" spans="2:170" x14ac:dyDescent="0.2">
      <c r="B181" s="73" t="s">
        <v>64</v>
      </c>
      <c r="K181" s="69"/>
      <c r="T181" s="69"/>
      <c r="AC181" s="69"/>
      <c r="AL181" s="69"/>
      <c r="AU181" s="69"/>
      <c r="BD181" s="69"/>
      <c r="BM181" s="69"/>
      <c r="BV181" s="69"/>
      <c r="CE181" s="69"/>
      <c r="CN181" s="69"/>
      <c r="CW181" s="69"/>
      <c r="DF181" s="69"/>
      <c r="DQ181" s="69"/>
      <c r="EB181" s="69"/>
      <c r="EM181" s="69"/>
      <c r="EX181" s="69"/>
      <c r="FI181" s="69"/>
      <c r="FK181" s="70">
        <v>57</v>
      </c>
      <c r="FL181" s="71">
        <v>12</v>
      </c>
      <c r="FM181" s="46">
        <v>2103</v>
      </c>
      <c r="FN181" s="71">
        <v>460</v>
      </c>
    </row>
    <row r="182" spans="2:170" x14ac:dyDescent="0.2">
      <c r="B182" s="81" t="s">
        <v>111</v>
      </c>
      <c r="C182" s="82">
        <v>1624152</v>
      </c>
      <c r="D182" s="82">
        <v>1278367.6618213819</v>
      </c>
      <c r="E182" s="82">
        <v>222441306.72109237</v>
      </c>
      <c r="F182" s="83">
        <v>78.709853623391282</v>
      </c>
      <c r="G182" s="84">
        <v>174.00417216762534</v>
      </c>
      <c r="H182" s="84">
        <v>136.95842921173164</v>
      </c>
      <c r="I182" s="83">
        <v>1.7269763198748174</v>
      </c>
      <c r="J182" s="83">
        <v>2.1095265532367473</v>
      </c>
      <c r="K182" s="85">
        <v>3.8729338971474347</v>
      </c>
      <c r="L182" s="82">
        <v>1625888</v>
      </c>
      <c r="M182" s="82">
        <v>1286916.1966895633</v>
      </c>
      <c r="N182" s="82">
        <v>229386719.7824901</v>
      </c>
      <c r="O182" s="83">
        <v>79.151589573793729</v>
      </c>
      <c r="P182" s="84">
        <v>178.24526598745106</v>
      </c>
      <c r="Q182" s="84">
        <v>141.08396136910423</v>
      </c>
      <c r="R182" s="83">
        <v>-0.21658551222927355</v>
      </c>
      <c r="S182" s="83">
        <v>2.6707636653772209</v>
      </c>
      <c r="T182" s="85">
        <v>2.4483936659828571</v>
      </c>
      <c r="U182" s="82">
        <v>1574370</v>
      </c>
      <c r="V182" s="82">
        <v>1202528.0260980267</v>
      </c>
      <c r="W182" s="82">
        <v>218432232.97012198</v>
      </c>
      <c r="X182" s="83">
        <v>76.381538399361446</v>
      </c>
      <c r="Y182" s="84">
        <v>181.6441930911937</v>
      </c>
      <c r="Z182" s="84">
        <v>138.74262909616036</v>
      </c>
      <c r="AA182" s="83">
        <v>-0.74188951322305663</v>
      </c>
      <c r="AB182" s="83">
        <v>0.93142286824366327</v>
      </c>
      <c r="AC182" s="85">
        <v>0.18262322643734552</v>
      </c>
      <c r="AD182" s="82">
        <v>1619285</v>
      </c>
      <c r="AE182" s="82">
        <v>1349215.7425409635</v>
      </c>
      <c r="AF182" s="82">
        <v>257899488.92108715</v>
      </c>
      <c r="AG182" s="83">
        <v>83.321697078708411</v>
      </c>
      <c r="AH182" s="84">
        <v>191.14770217206907</v>
      </c>
      <c r="AI182" s="84">
        <v>159.26750937672315</v>
      </c>
      <c r="AJ182" s="83">
        <v>1.4348459757803738</v>
      </c>
      <c r="AK182" s="83">
        <v>3.073220179980459</v>
      </c>
      <c r="AL182" s="85">
        <v>4.5521621318401522</v>
      </c>
      <c r="AM182" s="82">
        <v>1585110</v>
      </c>
      <c r="AN182" s="82">
        <v>1313334.3858493955</v>
      </c>
      <c r="AO182" s="82">
        <v>257889951.5294477</v>
      </c>
      <c r="AP182" s="83">
        <v>82.854463466219727</v>
      </c>
      <c r="AQ182" s="84">
        <v>196.36274988921278</v>
      </c>
      <c r="AR182" s="84">
        <v>162.6953028682222</v>
      </c>
      <c r="AS182" s="83">
        <v>-2.7365715063998226</v>
      </c>
      <c r="AT182" s="83">
        <v>0.24514424704846241</v>
      </c>
      <c r="AU182" s="85">
        <v>-2.4981358069656667</v>
      </c>
      <c r="AV182" s="82">
        <v>1638753</v>
      </c>
      <c r="AW182" s="82">
        <v>1222648.0691307734</v>
      </c>
      <c r="AX182" s="82">
        <v>223199763.05441839</v>
      </c>
      <c r="AY182" s="83">
        <v>74.608441243480456</v>
      </c>
      <c r="AZ182" s="84">
        <v>182.55438231959874</v>
      </c>
      <c r="BA182" s="84">
        <v>136.20097907031652</v>
      </c>
      <c r="BB182" s="83">
        <v>-2.9795050507381928</v>
      </c>
      <c r="BC182" s="83">
        <v>-3.2791901115201001</v>
      </c>
      <c r="BD182" s="85">
        <v>-6.1609915272622446</v>
      </c>
      <c r="BE182" s="82">
        <v>1648239</v>
      </c>
      <c r="BF182" s="82">
        <v>1265491.0333155175</v>
      </c>
      <c r="BG182" s="82">
        <v>254374033.85939452</v>
      </c>
      <c r="BH182" s="83">
        <v>76.778369721594842</v>
      </c>
      <c r="BI182" s="84">
        <v>201.00816770937399</v>
      </c>
      <c r="BJ182" s="84">
        <v>154.33079417450656</v>
      </c>
      <c r="BK182" s="83">
        <v>-1.6000741000943155</v>
      </c>
      <c r="BL182" s="83">
        <v>2.0260939706626919</v>
      </c>
      <c r="BM182" s="85">
        <v>0.39360086570023012</v>
      </c>
      <c r="BN182" s="82">
        <v>1492428</v>
      </c>
      <c r="BO182" s="82">
        <v>1278252.6940944418</v>
      </c>
      <c r="BP182" s="82">
        <v>247382376.01270607</v>
      </c>
      <c r="BQ182" s="83">
        <v>85.649203451988427</v>
      </c>
      <c r="BR182" s="84">
        <v>193.53166799930764</v>
      </c>
      <c r="BS182" s="84">
        <v>165.75833206875379</v>
      </c>
      <c r="BT182" s="83">
        <v>0.95450947840863609</v>
      </c>
      <c r="BU182" s="83">
        <v>4.4460235637368886</v>
      </c>
      <c r="BV182" s="85">
        <v>5.4429707584736748</v>
      </c>
      <c r="BW182" s="82">
        <v>1652517</v>
      </c>
      <c r="BX182" s="82">
        <v>1377669.3716619173</v>
      </c>
      <c r="BY182" s="82">
        <v>272149255.28709227</v>
      </c>
      <c r="BZ182" s="83">
        <v>83.367939431904006</v>
      </c>
      <c r="CA182" s="84">
        <v>197.54322835731753</v>
      </c>
      <c r="CB182" s="84">
        <v>164.68771896875631</v>
      </c>
      <c r="CC182" s="83">
        <v>0.19169535041981697</v>
      </c>
      <c r="CD182" s="83">
        <v>-2.3241078616704147</v>
      </c>
      <c r="CE182" s="85">
        <v>-2.1368677179601616</v>
      </c>
      <c r="CF182" s="82">
        <v>1601430</v>
      </c>
      <c r="CG182" s="82">
        <v>1217335.325455833</v>
      </c>
      <c r="CH182" s="82">
        <v>208527687.78239617</v>
      </c>
      <c r="CI182" s="83">
        <v>76.015518970909312</v>
      </c>
      <c r="CJ182" s="84">
        <v>171.29847743826269</v>
      </c>
      <c r="CK182" s="84">
        <v>130.21342661396136</v>
      </c>
      <c r="CL182" s="83">
        <v>-2.1221327235386882</v>
      </c>
      <c r="CM182" s="83">
        <v>-0.69368885838888539</v>
      </c>
      <c r="CN182" s="85">
        <v>-2.8011005836641614</v>
      </c>
      <c r="CO182" s="82">
        <v>1667149</v>
      </c>
      <c r="CP182" s="82">
        <v>1252350.8794841736</v>
      </c>
      <c r="CQ182" s="82">
        <v>216475272.53578854</v>
      </c>
      <c r="CR182" s="83">
        <v>75.119313239798814</v>
      </c>
      <c r="CS182" s="84">
        <v>172.85512876786717</v>
      </c>
      <c r="CT182" s="84">
        <v>129.84758563019173</v>
      </c>
      <c r="CU182" s="83">
        <v>2.2064684656235489E-3</v>
      </c>
      <c r="CV182" s="83">
        <v>2.1707697539483304</v>
      </c>
      <c r="CW182" s="85">
        <v>2.1730241197640363</v>
      </c>
      <c r="CX182" s="82">
        <v>1621230</v>
      </c>
      <c r="CY182" s="82">
        <v>1130770.4648856507</v>
      </c>
      <c r="CZ182" s="82">
        <v>189444832.37180975</v>
      </c>
      <c r="DA182" s="83">
        <v>69.747689401605612</v>
      </c>
      <c r="DB182" s="84">
        <v>167.53606346710461</v>
      </c>
      <c r="DC182" s="84">
        <v>116.85253318271297</v>
      </c>
      <c r="DD182" s="83">
        <v>-4.7029591798237371</v>
      </c>
      <c r="DE182" s="83">
        <v>-1.4653581761588086</v>
      </c>
      <c r="DF182" s="85">
        <v>-6.0994021591195882</v>
      </c>
      <c r="DG182" s="82">
        <v>4824410</v>
      </c>
      <c r="DH182" s="82">
        <v>3767811.8846089719</v>
      </c>
      <c r="DI182" s="82">
        <v>670260259.47370446</v>
      </c>
      <c r="DJ182" s="83">
        <v>78.098915403312986</v>
      </c>
      <c r="DK182" s="84">
        <v>177.89111558664371</v>
      </c>
      <c r="DL182" s="84">
        <v>138.93103187202257</v>
      </c>
      <c r="DM182" s="83">
        <v>2.7001412858438054</v>
      </c>
      <c r="DN182" s="83">
        <v>2.9714167754293457</v>
      </c>
      <c r="DO182" s="83">
        <v>0.2641432486743156</v>
      </c>
      <c r="DP182" s="83">
        <v>1.8924951594397927</v>
      </c>
      <c r="DQ182" s="85">
        <v>2.1616373063092569</v>
      </c>
      <c r="DR182" s="82">
        <v>4843148</v>
      </c>
      <c r="DS182" s="82">
        <v>3885198.1975211324</v>
      </c>
      <c r="DT182" s="82">
        <v>738989203.50495327</v>
      </c>
      <c r="DU182" s="83">
        <v>80.220513548649194</v>
      </c>
      <c r="DV182" s="84">
        <v>190.20630761551612</v>
      </c>
      <c r="DW182" s="84">
        <v>152.58447677109046</v>
      </c>
      <c r="DX182" s="83">
        <v>2.9143877482284837</v>
      </c>
      <c r="DY182" s="83">
        <v>1.4684860384629235</v>
      </c>
      <c r="DZ182" s="83">
        <v>-1.4049558486446414</v>
      </c>
      <c r="EA182" s="83">
        <v>7.5981820781224979E-2</v>
      </c>
      <c r="EB182" s="85">
        <v>-1.3300415388983891</v>
      </c>
      <c r="EC182" s="82">
        <v>4793184</v>
      </c>
      <c r="ED182" s="82">
        <v>3921413.0990718766</v>
      </c>
      <c r="EE182" s="82">
        <v>773905665.15919292</v>
      </c>
      <c r="EF182" s="83">
        <v>81.812279667792367</v>
      </c>
      <c r="EG182" s="84">
        <v>197.35377161420752</v>
      </c>
      <c r="EH182" s="84">
        <v>161.45961956795168</v>
      </c>
      <c r="EI182" s="83">
        <v>3.5488029263025682</v>
      </c>
      <c r="EJ182" s="83">
        <v>3.3945006317820177</v>
      </c>
      <c r="EK182" s="83">
        <v>-0.14901407854069573</v>
      </c>
      <c r="EL182" s="83">
        <v>1.1616865223663242</v>
      </c>
      <c r="EM182" s="85">
        <v>1.0109413673587928</v>
      </c>
      <c r="EN182" s="82">
        <v>4889809</v>
      </c>
      <c r="EO182" s="82">
        <v>3600456.6698256573</v>
      </c>
      <c r="EP182" s="82">
        <v>614447792.68999445</v>
      </c>
      <c r="EQ182" s="83">
        <v>73.631846761819475</v>
      </c>
      <c r="ER182" s="84">
        <v>170.65829394351454</v>
      </c>
      <c r="ES182" s="84">
        <v>125.65885348282406</v>
      </c>
      <c r="ET182" s="83">
        <v>3.6278584604325328</v>
      </c>
      <c r="EU182" s="83">
        <v>1.3116977440660296</v>
      </c>
      <c r="EV182" s="83">
        <v>-2.2350753463180619</v>
      </c>
      <c r="EW182" s="83">
        <v>4.7503642171196445E-2</v>
      </c>
      <c r="EX182" s="85">
        <v>-2.1886334463416368</v>
      </c>
      <c r="EY182" s="82">
        <v>19350551</v>
      </c>
      <c r="EZ182" s="82">
        <v>15174879.851027638</v>
      </c>
      <c r="FA182" s="82">
        <v>2797602920.8278451</v>
      </c>
      <c r="FB182" s="83">
        <v>78.42091861377817</v>
      </c>
      <c r="FC182" s="84">
        <v>184.35750057278986</v>
      </c>
      <c r="FD182" s="84">
        <v>144.57484548258316</v>
      </c>
      <c r="FE182" s="83">
        <v>3.1968679389153802</v>
      </c>
      <c r="FF182" s="83">
        <v>2.2940504156375163</v>
      </c>
      <c r="FG182" s="83">
        <v>-0.8748497326607455</v>
      </c>
      <c r="FH182" s="83">
        <v>0.81787997153947523</v>
      </c>
      <c r="FI182" s="85">
        <v>-6.4124981865769148E-2</v>
      </c>
      <c r="FK182" s="86">
        <v>1007</v>
      </c>
      <c r="FL182" s="87">
        <v>359</v>
      </c>
      <c r="FM182" s="82">
        <v>54041</v>
      </c>
      <c r="FN182" s="87">
        <v>34587</v>
      </c>
    </row>
    <row r="183" spans="2:170" x14ac:dyDescent="0.2">
      <c r="B183" s="68" t="s">
        <v>112</v>
      </c>
      <c r="K183" s="69"/>
      <c r="T183" s="69"/>
      <c r="AC183" s="69"/>
      <c r="AL183" s="69"/>
      <c r="AU183" s="69"/>
      <c r="BD183" s="69"/>
      <c r="BM183" s="69"/>
      <c r="BV183" s="69"/>
      <c r="CE183" s="69"/>
      <c r="CN183" s="69"/>
      <c r="CW183" s="69"/>
      <c r="DF183" s="69"/>
      <c r="DQ183" s="69"/>
      <c r="EB183" s="69"/>
      <c r="EM183" s="69"/>
      <c r="EX183" s="69"/>
      <c r="FI183" s="69"/>
      <c r="FK183" s="70"/>
      <c r="FL183" s="71"/>
      <c r="FN183" s="71"/>
    </row>
    <row r="184" spans="2:170" x14ac:dyDescent="0.2">
      <c r="B184" s="72" t="s">
        <v>86</v>
      </c>
      <c r="K184" s="69"/>
      <c r="T184" s="69"/>
      <c r="AC184" s="69"/>
      <c r="AL184" s="69"/>
      <c r="AU184" s="69"/>
      <c r="BD184" s="69"/>
      <c r="BM184" s="69"/>
      <c r="BV184" s="69"/>
      <c r="CE184" s="69"/>
      <c r="CN184" s="69"/>
      <c r="CW184" s="69"/>
      <c r="DF184" s="69"/>
      <c r="DQ184" s="69"/>
      <c r="EB184" s="69"/>
      <c r="EM184" s="69"/>
      <c r="EX184" s="69"/>
      <c r="FI184" s="69"/>
      <c r="FK184" s="70"/>
      <c r="FL184" s="71"/>
      <c r="FN184" s="71"/>
    </row>
    <row r="185" spans="2:170" x14ac:dyDescent="0.2">
      <c r="B185" s="73" t="s">
        <v>61</v>
      </c>
      <c r="C185" s="46">
        <v>177010</v>
      </c>
      <c r="D185" s="46">
        <v>121533.98371978293</v>
      </c>
      <c r="E185" s="46">
        <v>24377165.779790971</v>
      </c>
      <c r="F185" s="49">
        <v>68.65938857679393</v>
      </c>
      <c r="G185" s="50">
        <v>200.57900707012644</v>
      </c>
      <c r="H185" s="50">
        <v>137.71631986775307</v>
      </c>
      <c r="I185" s="49">
        <v>-7.9781586012415922</v>
      </c>
      <c r="J185" s="49">
        <v>2.3827857174835354</v>
      </c>
      <c r="K185" s="69">
        <v>-5.7854753074266254</v>
      </c>
      <c r="L185" s="46">
        <v>182714</v>
      </c>
      <c r="M185" s="46">
        <v>131153.85791810558</v>
      </c>
      <c r="N185" s="46">
        <v>26310775.656333573</v>
      </c>
      <c r="O185" s="49">
        <v>71.780957079427722</v>
      </c>
      <c r="P185" s="50">
        <v>200.61000167271033</v>
      </c>
      <c r="Q185" s="50">
        <v>143.99977919772743</v>
      </c>
      <c r="R185" s="49">
        <v>-7.4564216659928295</v>
      </c>
      <c r="S185" s="49">
        <v>-1.0894786251024848</v>
      </c>
      <c r="T185" s="69">
        <v>-8.4646641708468113</v>
      </c>
      <c r="U185" s="46">
        <v>176820</v>
      </c>
      <c r="V185" s="46">
        <v>135402.06370929684</v>
      </c>
      <c r="W185" s="46">
        <v>27987194.359153591</v>
      </c>
      <c r="X185" s="49">
        <v>76.576215195847098</v>
      </c>
      <c r="Y185" s="50">
        <v>206.69695566266293</v>
      </c>
      <c r="Z185" s="50">
        <v>158.28070557150542</v>
      </c>
      <c r="AA185" s="49">
        <v>-2.5962530862291229</v>
      </c>
      <c r="AB185" s="49">
        <v>3.1337325206279574</v>
      </c>
      <c r="AC185" s="69">
        <v>0.45611980711786543</v>
      </c>
      <c r="AD185" s="46">
        <v>182714</v>
      </c>
      <c r="AE185" s="46">
        <v>143772.99008966493</v>
      </c>
      <c r="AF185" s="46">
        <v>29835677.737513911</v>
      </c>
      <c r="AG185" s="49">
        <v>78.68745147589398</v>
      </c>
      <c r="AH185" s="50">
        <v>207.51935199307397</v>
      </c>
      <c r="AI185" s="50">
        <v>163.29168940263972</v>
      </c>
      <c r="AJ185" s="49">
        <v>-0.67150051688620072</v>
      </c>
      <c r="AK185" s="49">
        <v>-1.625295428459602</v>
      </c>
      <c r="AL185" s="69">
        <v>-2.2858820781427687</v>
      </c>
      <c r="AM185" s="46">
        <v>176550</v>
      </c>
      <c r="AN185" s="46">
        <v>149903.64204813592</v>
      </c>
      <c r="AO185" s="46">
        <v>31990705.431766424</v>
      </c>
      <c r="AP185" s="49">
        <v>84.907188925593829</v>
      </c>
      <c r="AQ185" s="50">
        <v>213.4084602260285</v>
      </c>
      <c r="AR185" s="50">
        <v>181.19912450731479</v>
      </c>
      <c r="AS185" s="49">
        <v>3.2716836538025733</v>
      </c>
      <c r="AT185" s="49">
        <v>-2.4456316489462913E-2</v>
      </c>
      <c r="AU185" s="69">
        <v>3.2464272040042026</v>
      </c>
      <c r="AV185" s="46">
        <v>182900</v>
      </c>
      <c r="AW185" s="46">
        <v>135858.14719021867</v>
      </c>
      <c r="AX185" s="46">
        <v>30145171.873493064</v>
      </c>
      <c r="AY185" s="49">
        <v>74.280014866166582</v>
      </c>
      <c r="AZ185" s="50">
        <v>221.88711164510431</v>
      </c>
      <c r="BA185" s="50">
        <v>164.81777951609112</v>
      </c>
      <c r="BB185" s="49">
        <v>-8.0465889884153583</v>
      </c>
      <c r="BC185" s="49">
        <v>-2.5909031696252751</v>
      </c>
      <c r="BD185" s="69">
        <v>-10.429012828893061</v>
      </c>
      <c r="BE185" s="46">
        <v>182900</v>
      </c>
      <c r="BF185" s="46">
        <v>126896.47307782741</v>
      </c>
      <c r="BG185" s="46">
        <v>27125745.624970607</v>
      </c>
      <c r="BH185" s="49">
        <v>69.380247718877754</v>
      </c>
      <c r="BI185" s="50">
        <v>213.76280181037026</v>
      </c>
      <c r="BJ185" s="50">
        <v>148.30916142684859</v>
      </c>
      <c r="BK185" s="49">
        <v>-5.4843172913452776</v>
      </c>
      <c r="BL185" s="49">
        <v>0.22376039921303337</v>
      </c>
      <c r="BM185" s="69">
        <v>-5.2728286223974674</v>
      </c>
      <c r="BN185" s="46">
        <v>165200</v>
      </c>
      <c r="BO185" s="46">
        <v>134763.60216317893</v>
      </c>
      <c r="BP185" s="46">
        <v>28536719.63027275</v>
      </c>
      <c r="BQ185" s="49">
        <v>81.576030365120417</v>
      </c>
      <c r="BR185" s="50">
        <v>211.75390960326936</v>
      </c>
      <c r="BS185" s="50">
        <v>172.74043359729268</v>
      </c>
      <c r="BT185" s="49">
        <v>-2.9296421703697653</v>
      </c>
      <c r="BU185" s="49">
        <v>-0.46900626923840144</v>
      </c>
      <c r="BV185" s="69">
        <v>-3.3849082341628804</v>
      </c>
      <c r="BW185" s="46">
        <v>181040</v>
      </c>
      <c r="BX185" s="46">
        <v>143715.086042065</v>
      </c>
      <c r="BY185" s="46">
        <v>30011682.536866538</v>
      </c>
      <c r="BZ185" s="49">
        <v>79.38305680626658</v>
      </c>
      <c r="CA185" s="50">
        <v>208.82764199217195</v>
      </c>
      <c r="CB185" s="50">
        <v>165.77376566983284</v>
      </c>
      <c r="CC185" s="49">
        <v>-2.6449953302717124</v>
      </c>
      <c r="CD185" s="49">
        <v>-4.6095614464062242</v>
      </c>
      <c r="CE185" s="69">
        <v>-7.132634091674487</v>
      </c>
      <c r="CF185" s="46">
        <v>175200</v>
      </c>
      <c r="CG185" s="46">
        <v>130865.41108986616</v>
      </c>
      <c r="CH185" s="46">
        <v>27020801.770778205</v>
      </c>
      <c r="CI185" s="49">
        <v>74.694869343530911</v>
      </c>
      <c r="CJ185" s="50">
        <v>206.47779688876565</v>
      </c>
      <c r="CK185" s="50">
        <v>154.22832060946465</v>
      </c>
      <c r="CL185" s="49">
        <v>3.3110478663891114</v>
      </c>
      <c r="CM185" s="49">
        <v>-0.55503378769734746</v>
      </c>
      <c r="CN185" s="69">
        <v>2.7376366443064724</v>
      </c>
      <c r="CO185" s="46">
        <v>181040</v>
      </c>
      <c r="CP185" s="46">
        <v>131363.70936902484</v>
      </c>
      <c r="CQ185" s="46">
        <v>25858373.964876488</v>
      </c>
      <c r="CR185" s="49">
        <v>72.560599518904581</v>
      </c>
      <c r="CS185" s="50">
        <v>196.84564396880381</v>
      </c>
      <c r="CT185" s="50">
        <v>142.83237939061249</v>
      </c>
      <c r="CU185" s="49">
        <v>5.0368105778685575</v>
      </c>
      <c r="CV185" s="49">
        <v>-3.325109887713813</v>
      </c>
      <c r="CW185" s="69">
        <v>1.5442212036046217</v>
      </c>
      <c r="CX185" s="46">
        <v>175170</v>
      </c>
      <c r="CY185" s="46">
        <v>123603.10112359551</v>
      </c>
      <c r="CZ185" s="46">
        <v>25109564.997482486</v>
      </c>
      <c r="DA185" s="49">
        <v>70.561797752808985</v>
      </c>
      <c r="DB185" s="50">
        <v>203.14672341735556</v>
      </c>
      <c r="DC185" s="50">
        <v>143.34398011921269</v>
      </c>
      <c r="DD185" s="49">
        <v>4.7689057964941117</v>
      </c>
      <c r="DE185" s="49">
        <v>-0.21463811227068391</v>
      </c>
      <c r="DF185" s="69">
        <v>4.5440317948458659</v>
      </c>
      <c r="DG185" s="46">
        <v>536544</v>
      </c>
      <c r="DH185" s="46">
        <v>388089.90534718533</v>
      </c>
      <c r="DI185" s="46">
        <v>78675135.795278132</v>
      </c>
      <c r="DJ185" s="49">
        <v>72.331422091605788</v>
      </c>
      <c r="DK185" s="50">
        <v>202.72399439221522</v>
      </c>
      <c r="DL185" s="50">
        <v>146.63314806479644</v>
      </c>
      <c r="DM185" s="49">
        <v>16.013526954445993</v>
      </c>
      <c r="DN185" s="49">
        <v>9.102848469278495</v>
      </c>
      <c r="DO185" s="49">
        <v>-5.9567868218341911</v>
      </c>
      <c r="DP185" s="49">
        <v>1.483613443921425</v>
      </c>
      <c r="DQ185" s="69">
        <v>-4.5615490680272375</v>
      </c>
      <c r="DR185" s="46">
        <v>542164</v>
      </c>
      <c r="DS185" s="46">
        <v>429534.77932801953</v>
      </c>
      <c r="DT185" s="46">
        <v>91971555.042773396</v>
      </c>
      <c r="DU185" s="49">
        <v>79.225986846787961</v>
      </c>
      <c r="DV185" s="50">
        <v>214.11899447736732</v>
      </c>
      <c r="DW185" s="50">
        <v>169.63788640111369</v>
      </c>
      <c r="DX185" s="49">
        <v>12.013883867235519</v>
      </c>
      <c r="DY185" s="49">
        <v>9.9379615701235284</v>
      </c>
      <c r="DZ185" s="49">
        <v>-1.8532723136111222</v>
      </c>
      <c r="EA185" s="49">
        <v>-1.5352287708951859</v>
      </c>
      <c r="EB185" s="69">
        <v>-3.3600491147447156</v>
      </c>
      <c r="EC185" s="46">
        <v>529140</v>
      </c>
      <c r="ED185" s="46">
        <v>405375.16128307139</v>
      </c>
      <c r="EE185" s="46">
        <v>85674147.792109892</v>
      </c>
      <c r="EF185" s="49">
        <v>76.610190362299463</v>
      </c>
      <c r="EG185" s="50">
        <v>211.34533137387785</v>
      </c>
      <c r="EH185" s="50">
        <v>161.91206068736042</v>
      </c>
      <c r="EI185" s="49">
        <v>11.551483516251849</v>
      </c>
      <c r="EJ185" s="49">
        <v>7.481685620851799</v>
      </c>
      <c r="EK185" s="49">
        <v>-3.6483583786737586</v>
      </c>
      <c r="EL185" s="49">
        <v>-1.7588456527491303</v>
      </c>
      <c r="EM185" s="69">
        <v>-5.3430350386828769</v>
      </c>
      <c r="EN185" s="46">
        <v>531410</v>
      </c>
      <c r="EO185" s="46">
        <v>385832.22158248653</v>
      </c>
      <c r="EP185" s="46">
        <v>77988740.733137175</v>
      </c>
      <c r="EQ185" s="49">
        <v>72.605374679152916</v>
      </c>
      <c r="ER185" s="50">
        <v>202.13122795516463</v>
      </c>
      <c r="ES185" s="50">
        <v>146.75813540041997</v>
      </c>
      <c r="ET185" s="49">
        <v>2.2709339697080502</v>
      </c>
      <c r="EU185" s="49">
        <v>6.7301786379120347</v>
      </c>
      <c r="EV185" s="49">
        <v>4.3602267967209354</v>
      </c>
      <c r="EW185" s="49">
        <v>-1.3902628211321104</v>
      </c>
      <c r="EX185" s="69">
        <v>2.9093453635169744</v>
      </c>
      <c r="EY185" s="46">
        <v>2139258</v>
      </c>
      <c r="EZ185" s="46">
        <v>1608832.0675407627</v>
      </c>
      <c r="FA185" s="46">
        <v>334309579.36329859</v>
      </c>
      <c r="FB185" s="49">
        <v>75.205144379068017</v>
      </c>
      <c r="FC185" s="50">
        <v>207.79644197067714</v>
      </c>
      <c r="FD185" s="50">
        <v>156.27361419861401</v>
      </c>
      <c r="FE185" s="49">
        <v>10.245174456506335</v>
      </c>
      <c r="FF185" s="49">
        <v>8.3332750361774597</v>
      </c>
      <c r="FG185" s="49">
        <v>-1.7342250395577654</v>
      </c>
      <c r="FH185" s="49">
        <v>-0.8558448317186883</v>
      </c>
      <c r="FI185" s="69">
        <v>-2.5752275959050275</v>
      </c>
      <c r="FK185" s="70">
        <v>47</v>
      </c>
      <c r="FL185" s="71">
        <v>19</v>
      </c>
      <c r="FM185" s="46">
        <v>5839</v>
      </c>
      <c r="FN185" s="71">
        <v>4183</v>
      </c>
    </row>
    <row r="186" spans="2:170" x14ac:dyDescent="0.2">
      <c r="B186" s="73" t="s">
        <v>62</v>
      </c>
      <c r="K186" s="69"/>
      <c r="T186" s="69"/>
      <c r="AC186" s="69"/>
      <c r="AL186" s="69"/>
      <c r="AU186" s="69"/>
      <c r="BD186" s="69"/>
      <c r="BM186" s="69"/>
      <c r="BV186" s="69"/>
      <c r="CE186" s="69"/>
      <c r="CN186" s="69"/>
      <c r="CW186" s="69"/>
      <c r="DF186" s="69"/>
      <c r="DQ186" s="69"/>
      <c r="EB186" s="69"/>
      <c r="EM186" s="69"/>
      <c r="EX186" s="69"/>
      <c r="FI186" s="69"/>
      <c r="FK186" s="70">
        <v>10</v>
      </c>
      <c r="FL186" s="71">
        <v>1</v>
      </c>
      <c r="FM186" s="46">
        <v>488</v>
      </c>
      <c r="FN186" s="71">
        <v>60</v>
      </c>
    </row>
    <row r="187" spans="2:170" x14ac:dyDescent="0.2">
      <c r="B187" s="73" t="s">
        <v>63</v>
      </c>
      <c r="C187" s="46">
        <v>42067</v>
      </c>
      <c r="D187" s="46">
        <v>29272.991291727139</v>
      </c>
      <c r="E187" s="46">
        <v>5902528.9535851358</v>
      </c>
      <c r="F187" s="49">
        <v>69.58659113254366</v>
      </c>
      <c r="G187" s="50">
        <v>201.63736923097619</v>
      </c>
      <c r="H187" s="50">
        <v>140.31257169717679</v>
      </c>
      <c r="I187" s="49">
        <v>-9.3753637004682755</v>
      </c>
      <c r="J187" s="49">
        <v>4.0086050728775682</v>
      </c>
      <c r="K187" s="69">
        <v>-5.7425799324884004</v>
      </c>
      <c r="L187" s="46">
        <v>42067</v>
      </c>
      <c r="M187" s="46">
        <v>31439.464441219159</v>
      </c>
      <c r="N187" s="46">
        <v>5886219.3436666476</v>
      </c>
      <c r="O187" s="49">
        <v>74.736644974015633</v>
      </c>
      <c r="P187" s="50">
        <v>187.22390626824532</v>
      </c>
      <c r="Q187" s="50">
        <v>139.92486613418231</v>
      </c>
      <c r="R187" s="49">
        <v>-1.9310473272793469</v>
      </c>
      <c r="S187" s="49">
        <v>-5.7522835536132151</v>
      </c>
      <c r="T187" s="69">
        <v>-7.5722515630729843</v>
      </c>
      <c r="U187" s="46">
        <v>40710</v>
      </c>
      <c r="V187" s="46">
        <v>31736.862119013062</v>
      </c>
      <c r="W187" s="46">
        <v>5682207.5760649061</v>
      </c>
      <c r="X187" s="49">
        <v>77.958393807450406</v>
      </c>
      <c r="Y187" s="50">
        <v>179.04125350378553</v>
      </c>
      <c r="Z187" s="50">
        <v>139.57768548427674</v>
      </c>
      <c r="AA187" s="49">
        <v>4.2681793900511478</v>
      </c>
      <c r="AB187" s="49">
        <v>-2.3985858135056479</v>
      </c>
      <c r="AC187" s="69">
        <v>1.7672176312007615</v>
      </c>
      <c r="AD187" s="46">
        <v>42067</v>
      </c>
      <c r="AE187" s="46">
        <v>32185.912917271409</v>
      </c>
      <c r="AF187" s="46">
        <v>5501586.2749486249</v>
      </c>
      <c r="AG187" s="49">
        <v>76.511072615759161</v>
      </c>
      <c r="AH187" s="50">
        <v>170.9314969281607</v>
      </c>
      <c r="AI187" s="50">
        <v>130.78152173790917</v>
      </c>
      <c r="AJ187" s="49">
        <v>-0.66733708796274094</v>
      </c>
      <c r="AK187" s="49">
        <v>-9.4585172233760382</v>
      </c>
      <c r="AL187" s="69">
        <v>-10.062734117935847</v>
      </c>
      <c r="AM187" s="46">
        <v>40710</v>
      </c>
      <c r="AN187" s="46">
        <v>32617.238026124818</v>
      </c>
      <c r="AO187" s="46">
        <v>5574996.6990048764</v>
      </c>
      <c r="AP187" s="49">
        <v>80.120948234155776</v>
      </c>
      <c r="AQ187" s="50">
        <v>170.92178971559687</v>
      </c>
      <c r="AR187" s="50">
        <v>136.94415865892597</v>
      </c>
      <c r="AS187" s="49">
        <v>8.4278440556059842</v>
      </c>
      <c r="AT187" s="49">
        <v>-4.9807692569002393</v>
      </c>
      <c r="AU187" s="69">
        <v>3.0273033329646273</v>
      </c>
      <c r="AV187" s="46">
        <v>42067</v>
      </c>
      <c r="AW187" s="46">
        <v>28359.133526850506</v>
      </c>
      <c r="AX187" s="46">
        <v>4797768.7566731535</v>
      </c>
      <c r="AY187" s="49">
        <v>67.414204784868204</v>
      </c>
      <c r="AZ187" s="50">
        <v>169.17896141398722</v>
      </c>
      <c r="BA187" s="50">
        <v>114.05065150053851</v>
      </c>
      <c r="BB187" s="49">
        <v>-1.3034443322637539</v>
      </c>
      <c r="BC187" s="49">
        <v>-9.6817971638246103</v>
      </c>
      <c r="BD187" s="69">
        <v>-10.85904465969522</v>
      </c>
      <c r="BE187" s="46">
        <v>42067</v>
      </c>
      <c r="BF187" s="46">
        <v>28644.714078374454</v>
      </c>
      <c r="BG187" s="46">
        <v>4492567.1089579063</v>
      </c>
      <c r="BH187" s="49">
        <v>68.093075518516784</v>
      </c>
      <c r="BI187" s="50">
        <v>156.83756160616048</v>
      </c>
      <c r="BJ187" s="50">
        <v>106.79551926588314</v>
      </c>
      <c r="BK187" s="49">
        <v>8.0776061416615637</v>
      </c>
      <c r="BL187" s="49">
        <v>-4.5274697141586699</v>
      </c>
      <c r="BM187" s="69">
        <v>3.1844252558101451</v>
      </c>
      <c r="BN187" s="46">
        <v>37996</v>
      </c>
      <c r="BO187" s="46">
        <v>28408.371552975328</v>
      </c>
      <c r="BP187" s="46">
        <v>4781084.9657626972</v>
      </c>
      <c r="BQ187" s="49">
        <v>74.766742691270991</v>
      </c>
      <c r="BR187" s="50">
        <v>168.29845233638375</v>
      </c>
      <c r="BS187" s="50">
        <v>125.83127081173538</v>
      </c>
      <c r="BT187" s="49">
        <v>6.4446792301694096</v>
      </c>
      <c r="BU187" s="49">
        <v>-8.2761779280052465</v>
      </c>
      <c r="BV187" s="69">
        <v>-2.3648718178138561</v>
      </c>
      <c r="BW187" s="46">
        <v>42067</v>
      </c>
      <c r="BX187" s="46">
        <v>30897.846153846152</v>
      </c>
      <c r="BY187" s="46">
        <v>5197692.8684311174</v>
      </c>
      <c r="BZ187" s="49">
        <v>73.449131513647643</v>
      </c>
      <c r="CA187" s="50">
        <v>168.22185088730239</v>
      </c>
      <c r="CB187" s="50">
        <v>123.55748849290697</v>
      </c>
      <c r="CC187" s="49">
        <v>0.80590232180513399</v>
      </c>
      <c r="CD187" s="49">
        <v>-8.361706072447662</v>
      </c>
      <c r="CE187" s="69">
        <v>-7.6231909340229036</v>
      </c>
      <c r="CF187" s="46">
        <v>40710</v>
      </c>
      <c r="CG187" s="46">
        <v>27917.960812772133</v>
      </c>
      <c r="CH187" s="46">
        <v>4766732.8531207833</v>
      </c>
      <c r="CI187" s="49">
        <v>68.577648766328011</v>
      </c>
      <c r="CJ187" s="50">
        <v>170.74072440634922</v>
      </c>
      <c r="CK187" s="50">
        <v>117.08997428447024</v>
      </c>
      <c r="CL187" s="49">
        <v>-2.7653573526429054</v>
      </c>
      <c r="CM187" s="49">
        <v>0.73245060153518871</v>
      </c>
      <c r="CN187" s="69">
        <v>-2.0531616276717473</v>
      </c>
      <c r="CO187" s="46">
        <v>42067</v>
      </c>
      <c r="CP187" s="46">
        <v>29769.310595065312</v>
      </c>
      <c r="CQ187" s="46">
        <v>5098480.565491491</v>
      </c>
      <c r="CR187" s="49">
        <v>70.766421648953596</v>
      </c>
      <c r="CS187" s="50">
        <v>171.26632977307298</v>
      </c>
      <c r="CT187" s="50">
        <v>121.19905306990019</v>
      </c>
      <c r="CU187" s="49">
        <v>-3.7081663425468046</v>
      </c>
      <c r="CV187" s="49">
        <v>-4.1990055674905049</v>
      </c>
      <c r="CW187" s="69">
        <v>-7.7514657988619602</v>
      </c>
      <c r="CX187" s="46">
        <v>40710</v>
      </c>
      <c r="CY187" s="46">
        <v>30578.783744557328</v>
      </c>
      <c r="CZ187" s="46">
        <v>5406359.6881238278</v>
      </c>
      <c r="DA187" s="49">
        <v>75.113691340106428</v>
      </c>
      <c r="DB187" s="50">
        <v>176.80100468633248</v>
      </c>
      <c r="DC187" s="50">
        <v>132.80176094629888</v>
      </c>
      <c r="DD187" s="49">
        <v>6.8331724665854239</v>
      </c>
      <c r="DE187" s="49">
        <v>-4.1057948571637546</v>
      </c>
      <c r="DF187" s="69">
        <v>2.4468215657074754</v>
      </c>
      <c r="DG187" s="46">
        <v>124844</v>
      </c>
      <c r="DH187" s="46">
        <v>92449.317851959364</v>
      </c>
      <c r="DI187" s="46">
        <v>17470955.87331669</v>
      </c>
      <c r="DJ187" s="49">
        <v>74.051871016596195</v>
      </c>
      <c r="DK187" s="50">
        <v>188.97874293992328</v>
      </c>
      <c r="DL187" s="50">
        <v>139.94229497065689</v>
      </c>
      <c r="DM187" s="49">
        <v>4.5454545454545459</v>
      </c>
      <c r="DN187" s="49">
        <v>1.9556851887355546</v>
      </c>
      <c r="DO187" s="49">
        <v>-2.4771706890355563</v>
      </c>
      <c r="DP187" s="49">
        <v>-1.6437345893116486</v>
      </c>
      <c r="DQ187" s="69">
        <v>-4.0801871668952376</v>
      </c>
      <c r="DR187" s="46">
        <v>124844</v>
      </c>
      <c r="DS187" s="46">
        <v>93162.284470246741</v>
      </c>
      <c r="DT187" s="46">
        <v>15874351.730626656</v>
      </c>
      <c r="DU187" s="49">
        <v>74.622957026566539</v>
      </c>
      <c r="DV187" s="50">
        <v>170.39461645765516</v>
      </c>
      <c r="DW187" s="50">
        <v>127.15350141477889</v>
      </c>
      <c r="DX187" s="49">
        <v>4.813157474960331</v>
      </c>
      <c r="DY187" s="49">
        <v>7.0399266620989547</v>
      </c>
      <c r="DZ187" s="49">
        <v>2.1245130294549086</v>
      </c>
      <c r="EA187" s="49">
        <v>-8.0891572983924025</v>
      </c>
      <c r="EB187" s="69">
        <v>-6.1364994697149431</v>
      </c>
      <c r="EC187" s="46">
        <v>122130</v>
      </c>
      <c r="ED187" s="46">
        <v>87950.931785195935</v>
      </c>
      <c r="EE187" s="46">
        <v>14471344.943151722</v>
      </c>
      <c r="EF187" s="49">
        <v>72.014191259474273</v>
      </c>
      <c r="EG187" s="50">
        <v>164.53884739385518</v>
      </c>
      <c r="EH187" s="50">
        <v>118.49132025834538</v>
      </c>
      <c r="EI187" s="49">
        <v>4.9497293116782677</v>
      </c>
      <c r="EJ187" s="49">
        <v>10.091718642420359</v>
      </c>
      <c r="EK187" s="49">
        <v>4.8994784116798256</v>
      </c>
      <c r="EL187" s="49">
        <v>-7.2726974225322207</v>
      </c>
      <c r="EM187" s="69">
        <v>-2.7295432510161559</v>
      </c>
      <c r="EN187" s="46">
        <v>123487</v>
      </c>
      <c r="EO187" s="46">
        <v>88266.05515239478</v>
      </c>
      <c r="EP187" s="46">
        <v>15271573.106736103</v>
      </c>
      <c r="EQ187" s="49">
        <v>71.478014003413136</v>
      </c>
      <c r="ER187" s="50">
        <v>173.01751030301668</v>
      </c>
      <c r="ES187" s="50">
        <v>123.66948024274703</v>
      </c>
      <c r="ET187" s="49">
        <v>4.9497293116782677</v>
      </c>
      <c r="EU187" s="49">
        <v>4.9681146587155993</v>
      </c>
      <c r="EV187" s="49">
        <v>1.7518241502778031E-2</v>
      </c>
      <c r="EW187" s="49">
        <v>-2.5645559023828111</v>
      </c>
      <c r="EX187" s="69">
        <v>-2.5474869259764863</v>
      </c>
      <c r="EY187" s="46">
        <v>495305</v>
      </c>
      <c r="EZ187" s="46">
        <v>361828.58925979683</v>
      </c>
      <c r="FA187" s="46">
        <v>63088225.653831169</v>
      </c>
      <c r="FB187" s="49">
        <v>73.051673062011645</v>
      </c>
      <c r="FC187" s="50">
        <v>174.3594274374299</v>
      </c>
      <c r="FD187" s="50">
        <v>127.37247888438672</v>
      </c>
      <c r="FE187" s="49">
        <v>4.8131454206873201</v>
      </c>
      <c r="FF187" s="49">
        <v>5.8943500965438504</v>
      </c>
      <c r="FG187" s="49">
        <v>1.0315544596213688</v>
      </c>
      <c r="FH187" s="49">
        <v>-4.9288039782824864</v>
      </c>
      <c r="FI187" s="69">
        <v>-3.9480928159050861</v>
      </c>
      <c r="FK187" s="70">
        <v>23</v>
      </c>
      <c r="FL187" s="71">
        <v>8</v>
      </c>
      <c r="FM187" s="46">
        <v>1357</v>
      </c>
      <c r="FN187" s="71">
        <v>689</v>
      </c>
    </row>
    <row r="188" spans="2:170" x14ac:dyDescent="0.2">
      <c r="B188" s="73" t="s">
        <v>64</v>
      </c>
      <c r="K188" s="69"/>
      <c r="T188" s="69"/>
      <c r="AC188" s="69"/>
      <c r="AL188" s="69"/>
      <c r="AU188" s="69"/>
      <c r="BD188" s="69"/>
      <c r="BM188" s="69"/>
      <c r="BV188" s="69"/>
      <c r="CE188" s="69"/>
      <c r="CN188" s="69"/>
      <c r="CW188" s="69"/>
      <c r="DF188" s="69"/>
      <c r="DQ188" s="69"/>
      <c r="EB188" s="69"/>
      <c r="EM188" s="69"/>
      <c r="EX188" s="69"/>
      <c r="FI188" s="69"/>
      <c r="FK188" s="70">
        <v>1</v>
      </c>
      <c r="FL188" s="71">
        <v>0</v>
      </c>
      <c r="FM188" s="46">
        <v>25</v>
      </c>
      <c r="FN188" s="71">
        <v>0</v>
      </c>
    </row>
    <row r="189" spans="2:170" x14ac:dyDescent="0.2">
      <c r="B189" s="74" t="s">
        <v>87</v>
      </c>
      <c r="C189" s="75">
        <v>234980</v>
      </c>
      <c r="D189" s="75">
        <v>160857.60566312721</v>
      </c>
      <c r="E189" s="75">
        <v>32397255.099726919</v>
      </c>
      <c r="F189" s="76">
        <v>68.455870994606869</v>
      </c>
      <c r="G189" s="77">
        <v>201.40331547377508</v>
      </c>
      <c r="H189" s="77">
        <v>137.87239381958855</v>
      </c>
      <c r="I189" s="76">
        <v>-7.8882589415822606</v>
      </c>
      <c r="J189" s="76">
        <v>2.6107851825813979</v>
      </c>
      <c r="K189" s="78">
        <v>-5.4834192546113449</v>
      </c>
      <c r="L189" s="75">
        <v>240684</v>
      </c>
      <c r="M189" s="75">
        <v>172904.58713304184</v>
      </c>
      <c r="N189" s="75">
        <v>34517234.952969179</v>
      </c>
      <c r="O189" s="76">
        <v>71.838837285836135</v>
      </c>
      <c r="P189" s="77">
        <v>199.63169008587266</v>
      </c>
      <c r="Q189" s="77">
        <v>143.41308501175473</v>
      </c>
      <c r="R189" s="76">
        <v>-6.1681508733482566</v>
      </c>
      <c r="S189" s="76">
        <v>-1.5231532801723118</v>
      </c>
      <c r="T189" s="78">
        <v>-7.5973537611671871</v>
      </c>
      <c r="U189" s="75">
        <v>232920</v>
      </c>
      <c r="V189" s="75">
        <v>177890.10066172047</v>
      </c>
      <c r="W189" s="75">
        <v>36237541.351246819</v>
      </c>
      <c r="X189" s="76">
        <v>76.373905487601093</v>
      </c>
      <c r="Y189" s="77">
        <v>203.70746442016403</v>
      </c>
      <c r="Z189" s="77">
        <v>155.5793463474447</v>
      </c>
      <c r="AA189" s="76">
        <v>-1.4132884938926538</v>
      </c>
      <c r="AB189" s="76">
        <v>2.3230644126309978</v>
      </c>
      <c r="AC189" s="78">
        <v>0.87694431668891537</v>
      </c>
      <c r="AD189" s="75">
        <v>240684</v>
      </c>
      <c r="AE189" s="75">
        <v>187662.43432925607</v>
      </c>
      <c r="AF189" s="75">
        <v>38221274.339771166</v>
      </c>
      <c r="AG189" s="76">
        <v>77.970465144860512</v>
      </c>
      <c r="AH189" s="77">
        <v>203.67035350671978</v>
      </c>
      <c r="AI189" s="77">
        <v>158.80272199137113</v>
      </c>
      <c r="AJ189" s="76">
        <v>-0.54073621149787199</v>
      </c>
      <c r="AK189" s="76">
        <v>-2.7089216275012737</v>
      </c>
      <c r="AL189" s="78">
        <v>-3.2350097188181488</v>
      </c>
      <c r="AM189" s="75">
        <v>232650</v>
      </c>
      <c r="AN189" s="75">
        <v>195324.30018046923</v>
      </c>
      <c r="AO189" s="75">
        <v>40916584.226567835</v>
      </c>
      <c r="AP189" s="76">
        <v>83.956286344495695</v>
      </c>
      <c r="AQ189" s="77">
        <v>209.48025508737572</v>
      </c>
      <c r="AR189" s="77">
        <v>175.87184279633715</v>
      </c>
      <c r="AS189" s="76">
        <v>4.3572955015537866</v>
      </c>
      <c r="AT189" s="76">
        <v>-0.44943406648312795</v>
      </c>
      <c r="AU189" s="78">
        <v>3.888278264709339</v>
      </c>
      <c r="AV189" s="75">
        <v>240870</v>
      </c>
      <c r="AW189" s="75">
        <v>176434.30027988803</v>
      </c>
      <c r="AX189" s="75">
        <v>38643584.822017476</v>
      </c>
      <c r="AY189" s="76">
        <v>73.248765010124984</v>
      </c>
      <c r="AZ189" s="77">
        <v>219.02535255738198</v>
      </c>
      <c r="BA189" s="77">
        <v>160.43336580735448</v>
      </c>
      <c r="BB189" s="76">
        <v>-6.9474542463880207</v>
      </c>
      <c r="BC189" s="76">
        <v>-2.9160392715008188</v>
      </c>
      <c r="BD189" s="78">
        <v>-9.6609030236946136</v>
      </c>
      <c r="BE189" s="75">
        <v>240870</v>
      </c>
      <c r="BF189" s="75">
        <v>166870.14794082366</v>
      </c>
      <c r="BG189" s="75">
        <v>34975475.609688118</v>
      </c>
      <c r="BH189" s="76">
        <v>69.278095213527493</v>
      </c>
      <c r="BI189" s="77">
        <v>209.59695932007745</v>
      </c>
      <c r="BJ189" s="77">
        <v>145.20478104242173</v>
      </c>
      <c r="BK189" s="76">
        <v>-3.6555277791813121</v>
      </c>
      <c r="BL189" s="76">
        <v>-0.83497444711344049</v>
      </c>
      <c r="BM189" s="78">
        <v>-4.4599795034314553</v>
      </c>
      <c r="BN189" s="75">
        <v>217560</v>
      </c>
      <c r="BO189" s="75">
        <v>174854.51419432228</v>
      </c>
      <c r="BP189" s="75">
        <v>36351735.346697323</v>
      </c>
      <c r="BQ189" s="76">
        <v>80.370708859313424</v>
      </c>
      <c r="BR189" s="77">
        <v>207.8970366547031</v>
      </c>
      <c r="BS189" s="77">
        <v>167.08832205689151</v>
      </c>
      <c r="BT189" s="76">
        <v>-1.5376106673364041</v>
      </c>
      <c r="BU189" s="76">
        <v>-1.3521762622028266</v>
      </c>
      <c r="BV189" s="78">
        <v>-2.8689957230904093</v>
      </c>
      <c r="BW189" s="75">
        <v>239010</v>
      </c>
      <c r="BX189" s="75">
        <v>187128.09243867829</v>
      </c>
      <c r="BY189" s="75">
        <v>38372834.021536589</v>
      </c>
      <c r="BZ189" s="76">
        <v>78.292997129274212</v>
      </c>
      <c r="CA189" s="77">
        <v>205.06185640785779</v>
      </c>
      <c r="CB189" s="77">
        <v>160.5490733506405</v>
      </c>
      <c r="CC189" s="76">
        <v>-2.1388949725108151</v>
      </c>
      <c r="CD189" s="76">
        <v>-5.4656553694041294</v>
      </c>
      <c r="CE189" s="78">
        <v>-7.4876457140039916</v>
      </c>
      <c r="CF189" s="75">
        <v>231300</v>
      </c>
      <c r="CG189" s="75">
        <v>170531.19602675855</v>
      </c>
      <c r="CH189" s="75">
        <v>34893153.2624643</v>
      </c>
      <c r="CI189" s="76">
        <v>73.727278870193928</v>
      </c>
      <c r="CJ189" s="77">
        <v>204.61448741020448</v>
      </c>
      <c r="CK189" s="77">
        <v>150.85669374173932</v>
      </c>
      <c r="CL189" s="76">
        <v>2.4064993808338424</v>
      </c>
      <c r="CM189" s="76">
        <v>1.0588828653741904E-2</v>
      </c>
      <c r="CN189" s="78">
        <v>2.4173430295835741</v>
      </c>
      <c r="CO189" s="75">
        <v>239010</v>
      </c>
      <c r="CP189" s="75">
        <v>171687.77417393067</v>
      </c>
      <c r="CQ189" s="75">
        <v>33300636.427954838</v>
      </c>
      <c r="CR189" s="76">
        <v>71.832883215736018</v>
      </c>
      <c r="CS189" s="77">
        <v>193.96044120310609</v>
      </c>
      <c r="CT189" s="77">
        <v>139.32737721415353</v>
      </c>
      <c r="CU189" s="76">
        <v>3.7996679355985634</v>
      </c>
      <c r="CV189" s="76">
        <v>-3.3003026770037347</v>
      </c>
      <c r="CW189" s="78">
        <v>0.37396471599901698</v>
      </c>
      <c r="CX189" s="75">
        <v>231270</v>
      </c>
      <c r="CY189" s="75">
        <v>163484.88179237631</v>
      </c>
      <c r="CZ189" s="75">
        <v>32674155.242592048</v>
      </c>
      <c r="DA189" s="76">
        <v>70.690051365233842</v>
      </c>
      <c r="DB189" s="77">
        <v>199.86040840209191</v>
      </c>
      <c r="DC189" s="77">
        <v>141.2814253582049</v>
      </c>
      <c r="DD189" s="76">
        <v>5.0299894718749254</v>
      </c>
      <c r="DE189" s="76">
        <v>-0.80683790832378466</v>
      </c>
      <c r="DF189" s="78">
        <v>4.1825677017073586</v>
      </c>
      <c r="DG189" s="75">
        <v>708584</v>
      </c>
      <c r="DH189" s="75">
        <v>511652.29345788952</v>
      </c>
      <c r="DI189" s="75">
        <v>103152031.40394291</v>
      </c>
      <c r="DJ189" s="76">
        <v>72.207711923764791</v>
      </c>
      <c r="DK189" s="77">
        <v>201.60572467449055</v>
      </c>
      <c r="DL189" s="77">
        <v>145.57488089477454</v>
      </c>
      <c r="DM189" s="76">
        <v>12.635273471775372</v>
      </c>
      <c r="DN189" s="76">
        <v>6.8723513398620373</v>
      </c>
      <c r="DO189" s="76">
        <v>-5.1164452788916375</v>
      </c>
      <c r="DP189" s="76">
        <v>1.1097918976672112</v>
      </c>
      <c r="DQ189" s="78">
        <v>-4.0634352763781418</v>
      </c>
      <c r="DR189" s="75">
        <v>714204</v>
      </c>
      <c r="DS189" s="75">
        <v>559421.03478961333</v>
      </c>
      <c r="DT189" s="75">
        <v>117781443.38835648</v>
      </c>
      <c r="DU189" s="76">
        <v>78.327905582944553</v>
      </c>
      <c r="DV189" s="77">
        <v>210.54167802726911</v>
      </c>
      <c r="DW189" s="77">
        <v>164.91288677794648</v>
      </c>
      <c r="DX189" s="76">
        <v>9.8231337706551525</v>
      </c>
      <c r="DY189" s="76">
        <v>8.6503925577039897</v>
      </c>
      <c r="DZ189" s="76">
        <v>-1.0678453370309136</v>
      </c>
      <c r="EA189" s="76">
        <v>-2.1396881270995753</v>
      </c>
      <c r="EB189" s="78">
        <v>-3.1846849042382521</v>
      </c>
      <c r="EC189" s="75">
        <v>697440</v>
      </c>
      <c r="ED189" s="75">
        <v>528852.75457382423</v>
      </c>
      <c r="EE189" s="75">
        <v>109700044.97792204</v>
      </c>
      <c r="EF189" s="76">
        <v>75.827706264886473</v>
      </c>
      <c r="EG189" s="77">
        <v>207.43022330728667</v>
      </c>
      <c r="EH189" s="77">
        <v>157.28958043404742</v>
      </c>
      <c r="EI189" s="76">
        <v>9.5078240061800692</v>
      </c>
      <c r="EJ189" s="76">
        <v>6.8431191254657078</v>
      </c>
      <c r="EK189" s="76">
        <v>-2.4333465712586708</v>
      </c>
      <c r="EL189" s="76">
        <v>-2.6846606255479775</v>
      </c>
      <c r="EM189" s="78">
        <v>-5.0526800995249452</v>
      </c>
      <c r="EN189" s="75">
        <v>701580</v>
      </c>
      <c r="EO189" s="75">
        <v>505703.85199306556</v>
      </c>
      <c r="EP189" s="75">
        <v>100867944.93301119</v>
      </c>
      <c r="EQ189" s="76">
        <v>72.080710965686819</v>
      </c>
      <c r="ER189" s="77">
        <v>199.46050348533697</v>
      </c>
      <c r="ES189" s="77">
        <v>143.77254900796942</v>
      </c>
      <c r="ET189" s="76">
        <v>2.5767739445227469</v>
      </c>
      <c r="EU189" s="76">
        <v>6.3893131298138313</v>
      </c>
      <c r="EV189" s="76">
        <v>3.7167665141750748</v>
      </c>
      <c r="EW189" s="76">
        <v>-1.374251948146199</v>
      </c>
      <c r="EX189" s="78">
        <v>2.2914368297997791</v>
      </c>
      <c r="EY189" s="75">
        <v>2821808</v>
      </c>
      <c r="EZ189" s="75">
        <v>2105629.9348143926</v>
      </c>
      <c r="FA189" s="75">
        <v>431501464.70323265</v>
      </c>
      <c r="FB189" s="76">
        <v>74.619886782318019</v>
      </c>
      <c r="FC189" s="77">
        <v>204.92749346350297</v>
      </c>
      <c r="FD189" s="77">
        <v>152.91666360830808</v>
      </c>
      <c r="FE189" s="76">
        <v>8.5202249005868644</v>
      </c>
      <c r="FF189" s="76">
        <v>7.2142177845971851</v>
      </c>
      <c r="FG189" s="76">
        <v>-1.2034688623121501</v>
      </c>
      <c r="FH189" s="76">
        <v>-1.325147687156583</v>
      </c>
      <c r="FI189" s="78">
        <v>-2.5126688096741541</v>
      </c>
      <c r="FK189" s="79">
        <v>81</v>
      </c>
      <c r="FL189" s="80">
        <v>28</v>
      </c>
      <c r="FM189" s="75">
        <v>7709</v>
      </c>
      <c r="FN189" s="80">
        <v>4932</v>
      </c>
    </row>
    <row r="190" spans="2:170" x14ac:dyDescent="0.2">
      <c r="B190" s="72" t="s">
        <v>88</v>
      </c>
      <c r="K190" s="69"/>
      <c r="T190" s="69"/>
      <c r="AC190" s="69"/>
      <c r="AL190" s="69"/>
      <c r="AU190" s="69"/>
      <c r="BD190" s="69"/>
      <c r="BM190" s="69"/>
      <c r="BV190" s="69"/>
      <c r="CE190" s="69"/>
      <c r="CN190" s="69"/>
      <c r="CW190" s="69"/>
      <c r="DF190" s="69"/>
      <c r="DQ190" s="69"/>
      <c r="EB190" s="69"/>
      <c r="EM190" s="69"/>
      <c r="EX190" s="69"/>
      <c r="FI190" s="69"/>
      <c r="FK190" s="70"/>
      <c r="FL190" s="71"/>
      <c r="FN190" s="71"/>
    </row>
    <row r="191" spans="2:170" x14ac:dyDescent="0.2">
      <c r="B191" s="73" t="s">
        <v>61</v>
      </c>
      <c r="C191" s="46">
        <v>189286</v>
      </c>
      <c r="D191" s="46">
        <v>133629.21674140508</v>
      </c>
      <c r="E191" s="46">
        <v>18595143.60116981</v>
      </c>
      <c r="F191" s="49">
        <v>70.596460774386415</v>
      </c>
      <c r="G191" s="50">
        <v>139.1547750904993</v>
      </c>
      <c r="H191" s="50">
        <v>98.238346212449983</v>
      </c>
      <c r="I191" s="49">
        <v>2.3287086708646982</v>
      </c>
      <c r="J191" s="49">
        <v>-2.1436878552465277</v>
      </c>
      <c r="K191" s="69">
        <v>0.1351005706567712</v>
      </c>
      <c r="L191" s="46">
        <v>189224</v>
      </c>
      <c r="M191" s="46">
        <v>134776.38085742772</v>
      </c>
      <c r="N191" s="46">
        <v>18965742.443489213</v>
      </c>
      <c r="O191" s="49">
        <v>71.225838613192678</v>
      </c>
      <c r="P191" s="50">
        <v>140.72007515583903</v>
      </c>
      <c r="Q191" s="50">
        <v>100.22905362686134</v>
      </c>
      <c r="R191" s="49">
        <v>0.11385234780710793</v>
      </c>
      <c r="S191" s="49">
        <v>-6.0231678077187967</v>
      </c>
      <c r="T191" s="69">
        <v>-5.9161729778731384</v>
      </c>
      <c r="U191" s="46">
        <v>183120</v>
      </c>
      <c r="V191" s="46">
        <v>140611.08673978067</v>
      </c>
      <c r="W191" s="46">
        <v>19590549.65188434</v>
      </c>
      <c r="X191" s="49">
        <v>76.786307743436353</v>
      </c>
      <c r="Y191" s="50">
        <v>139.32435987881408</v>
      </c>
      <c r="Z191" s="50">
        <v>106.98203173811895</v>
      </c>
      <c r="AA191" s="49">
        <v>5.9877813944293345</v>
      </c>
      <c r="AB191" s="49">
        <v>-3.0536535487362073</v>
      </c>
      <c r="AC191" s="69">
        <v>2.7512817466515695</v>
      </c>
      <c r="AD191" s="46">
        <v>189224</v>
      </c>
      <c r="AE191" s="46">
        <v>145785.71636363637</v>
      </c>
      <c r="AF191" s="46">
        <v>20533667.116048291</v>
      </c>
      <c r="AG191" s="49">
        <v>77.043988269794724</v>
      </c>
      <c r="AH191" s="50">
        <v>140.8482780633374</v>
      </c>
      <c r="AI191" s="50">
        <v>108.51513082932551</v>
      </c>
      <c r="AJ191" s="49">
        <v>-0.2263620000921015</v>
      </c>
      <c r="AK191" s="49">
        <v>-3.4873174397635243</v>
      </c>
      <c r="AL191" s="69">
        <v>-3.7057854783494166</v>
      </c>
      <c r="AM191" s="46">
        <v>185340</v>
      </c>
      <c r="AN191" s="46">
        <v>147228.00708322792</v>
      </c>
      <c r="AO191" s="46">
        <v>21691000.854658943</v>
      </c>
      <c r="AP191" s="49">
        <v>79.436714731427614</v>
      </c>
      <c r="AQ191" s="50">
        <v>147.32931107596281</v>
      </c>
      <c r="AR191" s="50">
        <v>117.03356455519014</v>
      </c>
      <c r="AS191" s="49">
        <v>0.97953701059768705</v>
      </c>
      <c r="AT191" s="49">
        <v>-1.1721783820576148</v>
      </c>
      <c r="AU191" s="69">
        <v>-0.20412329254240721</v>
      </c>
      <c r="AV191" s="46">
        <v>197904</v>
      </c>
      <c r="AW191" s="46">
        <v>131111.13001449977</v>
      </c>
      <c r="AX191" s="46">
        <v>18832587.335969843</v>
      </c>
      <c r="AY191" s="49">
        <v>66.249863577542527</v>
      </c>
      <c r="AZ191" s="50">
        <v>143.63835727666387</v>
      </c>
      <c r="BA191" s="50">
        <v>95.160215740812944</v>
      </c>
      <c r="BB191" s="49">
        <v>-6.4317530646700014</v>
      </c>
      <c r="BC191" s="49">
        <v>-4.1703381879044246</v>
      </c>
      <c r="BD191" s="69">
        <v>-10.333865398366781</v>
      </c>
      <c r="BE191" s="46">
        <v>197904</v>
      </c>
      <c r="BF191" s="46">
        <v>124642.30939226519</v>
      </c>
      <c r="BG191" s="46">
        <v>17619305.163646407</v>
      </c>
      <c r="BH191" s="49">
        <v>62.981197647478169</v>
      </c>
      <c r="BI191" s="50">
        <v>141.35894344027449</v>
      </c>
      <c r="BJ191" s="50">
        <v>89.029555560506139</v>
      </c>
      <c r="BK191" s="49">
        <v>-7.5860323234103229</v>
      </c>
      <c r="BL191" s="49">
        <v>-0.3788759147066022</v>
      </c>
      <c r="BM191" s="69">
        <v>-7.9361665887616661</v>
      </c>
      <c r="BN191" s="46">
        <v>178752</v>
      </c>
      <c r="BO191" s="46">
        <v>130101.9226519337</v>
      </c>
      <c r="BP191" s="46">
        <v>18817949.398558013</v>
      </c>
      <c r="BQ191" s="49">
        <v>72.783478032096824</v>
      </c>
      <c r="BR191" s="50">
        <v>144.64005615737395</v>
      </c>
      <c r="BS191" s="50">
        <v>105.27406349891477</v>
      </c>
      <c r="BT191" s="49">
        <v>-6.3509343183707605</v>
      </c>
      <c r="BU191" s="49">
        <v>-0.745012422971981</v>
      </c>
      <c r="BV191" s="69">
        <v>-7.0486314916960886</v>
      </c>
      <c r="BW191" s="46">
        <v>197904</v>
      </c>
      <c r="BX191" s="46">
        <v>142491.88349514562</v>
      </c>
      <c r="BY191" s="46">
        <v>20177860.033500578</v>
      </c>
      <c r="BZ191" s="49">
        <v>72.000507061578148</v>
      </c>
      <c r="CA191" s="50">
        <v>141.60708342512709</v>
      </c>
      <c r="CB191" s="50">
        <v>101.9578181012035</v>
      </c>
      <c r="CC191" s="49">
        <v>-7.3764546404634315</v>
      </c>
      <c r="CD191" s="49">
        <v>-6.0721715807158132</v>
      </c>
      <c r="CE191" s="69">
        <v>-13.000715238836632</v>
      </c>
      <c r="CF191" s="46">
        <v>193950</v>
      </c>
      <c r="CG191" s="46">
        <v>132707.35090152567</v>
      </c>
      <c r="CH191" s="46">
        <v>18327846.700564701</v>
      </c>
      <c r="CI191" s="49">
        <v>68.423485899214057</v>
      </c>
      <c r="CJ191" s="50">
        <v>138.10724557500001</v>
      </c>
      <c r="CK191" s="50">
        <v>94.497791701803052</v>
      </c>
      <c r="CL191" s="49">
        <v>-4.2148191276562521</v>
      </c>
      <c r="CM191" s="49">
        <v>-3.2376854015257575</v>
      </c>
      <c r="CN191" s="69">
        <v>-7.3160419455851677</v>
      </c>
      <c r="CO191" s="46">
        <v>200446</v>
      </c>
      <c r="CP191" s="46">
        <v>138238.20845851628</v>
      </c>
      <c r="CQ191" s="46">
        <v>18933378.199865814</v>
      </c>
      <c r="CR191" s="49">
        <v>68.965311584424882</v>
      </c>
      <c r="CS191" s="50">
        <v>136.96197607731227</v>
      </c>
      <c r="CT191" s="50">
        <v>94.456253553903863</v>
      </c>
      <c r="CU191" s="49">
        <v>-4.6901077509775169</v>
      </c>
      <c r="CV191" s="49">
        <v>-2.4426670769606944</v>
      </c>
      <c r="CW191" s="69">
        <v>-7.0182111100311015</v>
      </c>
      <c r="CX191" s="46">
        <v>196380</v>
      </c>
      <c r="CY191" s="46">
        <v>133997.67460857728</v>
      </c>
      <c r="CZ191" s="46">
        <v>18209710.359281953</v>
      </c>
      <c r="DA191" s="49">
        <v>68.233870357764161</v>
      </c>
      <c r="DB191" s="50">
        <v>135.89571917926656</v>
      </c>
      <c r="DC191" s="50">
        <v>92.726908846531998</v>
      </c>
      <c r="DD191" s="49">
        <v>0.59650671500931096</v>
      </c>
      <c r="DE191" s="49">
        <v>-0.33238661449890811</v>
      </c>
      <c r="DF191" s="69">
        <v>0.26213739203512471</v>
      </c>
      <c r="DG191" s="46">
        <v>561630</v>
      </c>
      <c r="DH191" s="46">
        <v>409016.68433861347</v>
      </c>
      <c r="DI191" s="46">
        <v>57151435.696543358</v>
      </c>
      <c r="DJ191" s="49">
        <v>72.826715869631869</v>
      </c>
      <c r="DK191" s="50">
        <v>139.72886164523618</v>
      </c>
      <c r="DL191" s="50">
        <v>101.75994105824718</v>
      </c>
      <c r="DM191" s="49">
        <v>-0.65624226129408847</v>
      </c>
      <c r="DN191" s="49">
        <v>2.1244677053303165</v>
      </c>
      <c r="DO191" s="49">
        <v>2.7990787040069818</v>
      </c>
      <c r="DP191" s="49">
        <v>-3.8055545620562934</v>
      </c>
      <c r="DQ191" s="69">
        <v>-1.1129963253651953</v>
      </c>
      <c r="DR191" s="46">
        <v>572468</v>
      </c>
      <c r="DS191" s="46">
        <v>424124.85346136405</v>
      </c>
      <c r="DT191" s="46">
        <v>61057255.306677073</v>
      </c>
      <c r="DU191" s="49">
        <v>74.087084948217907</v>
      </c>
      <c r="DV191" s="50">
        <v>143.96056917763045</v>
      </c>
      <c r="DW191" s="50">
        <v>106.65618917856906</v>
      </c>
      <c r="DX191" s="49">
        <v>3.6683441655454163</v>
      </c>
      <c r="DY191" s="49">
        <v>1.6786441549964937</v>
      </c>
      <c r="DZ191" s="49">
        <v>-1.9192937116576496</v>
      </c>
      <c r="EA191" s="49">
        <v>-2.8876230548351485</v>
      </c>
      <c r="EB191" s="69">
        <v>-4.7514947987849707</v>
      </c>
      <c r="EC191" s="46">
        <v>574560</v>
      </c>
      <c r="ED191" s="46">
        <v>397236.11553934455</v>
      </c>
      <c r="EE191" s="46">
        <v>56615114.595704995</v>
      </c>
      <c r="EF191" s="49">
        <v>69.137447009771748</v>
      </c>
      <c r="EG191" s="50">
        <v>142.52257632425045</v>
      </c>
      <c r="EH191" s="50">
        <v>98.536470683140138</v>
      </c>
      <c r="EI191" s="49">
        <v>6.9438291757716089</v>
      </c>
      <c r="EJ191" s="49">
        <v>-0.65515963229761109</v>
      </c>
      <c r="EK191" s="49">
        <v>-7.10558885597748</v>
      </c>
      <c r="EL191" s="49">
        <v>-2.5988657624622262</v>
      </c>
      <c r="EM191" s="69">
        <v>-9.519789902440376</v>
      </c>
      <c r="EN191" s="46">
        <v>590776</v>
      </c>
      <c r="EO191" s="46">
        <v>404943.2339686192</v>
      </c>
      <c r="EP191" s="46">
        <v>55470935.259712473</v>
      </c>
      <c r="EQ191" s="49">
        <v>68.544293263202846</v>
      </c>
      <c r="ER191" s="50">
        <v>136.98447240635005</v>
      </c>
      <c r="ES191" s="50">
        <v>93.895038491259754</v>
      </c>
      <c r="ET191" s="49">
        <v>6.9001145404899731</v>
      </c>
      <c r="EU191" s="49">
        <v>3.8545268208362784</v>
      </c>
      <c r="EV191" s="49">
        <v>-2.8490032332941362</v>
      </c>
      <c r="EW191" s="49">
        <v>-2.0692881390909807</v>
      </c>
      <c r="EX191" s="69">
        <v>-4.8593372863962427</v>
      </c>
      <c r="EY191" s="46">
        <v>2299434</v>
      </c>
      <c r="EZ191" s="46">
        <v>1635320.8873079412</v>
      </c>
      <c r="FA191" s="46">
        <v>230294740.8586379</v>
      </c>
      <c r="FB191" s="49">
        <v>71.118409456759409</v>
      </c>
      <c r="FC191" s="50">
        <v>140.82541392701722</v>
      </c>
      <c r="FD191" s="50">
        <v>100.15279449579241</v>
      </c>
      <c r="FE191" s="49">
        <v>4.1670743772899748</v>
      </c>
      <c r="FF191" s="49">
        <v>1.7369854292308085</v>
      </c>
      <c r="FG191" s="49">
        <v>-2.3328762592078354</v>
      </c>
      <c r="FH191" s="49">
        <v>-2.874019574291895</v>
      </c>
      <c r="FI191" s="69">
        <v>-5.1398485131660889</v>
      </c>
      <c r="FK191" s="70">
        <v>78</v>
      </c>
      <c r="FL191" s="71">
        <v>34</v>
      </c>
      <c r="FM191" s="46">
        <v>6546</v>
      </c>
      <c r="FN191" s="71">
        <v>4407</v>
      </c>
    </row>
    <row r="192" spans="2:170" x14ac:dyDescent="0.2">
      <c r="B192" s="73" t="s">
        <v>62</v>
      </c>
      <c r="C192" s="46">
        <v>57753</v>
      </c>
      <c r="D192" s="46">
        <v>38150.016194331984</v>
      </c>
      <c r="E192" s="46">
        <v>5492708.6818080936</v>
      </c>
      <c r="F192" s="49">
        <v>66.057202559749243</v>
      </c>
      <c r="G192" s="50">
        <v>143.97657536575713</v>
      </c>
      <c r="H192" s="50">
        <v>95.106898027948219</v>
      </c>
      <c r="I192" s="49">
        <v>8.7313245673748696</v>
      </c>
      <c r="J192" s="49">
        <v>4.0456142561605644</v>
      </c>
      <c r="K192" s="69">
        <v>13.130174534984802</v>
      </c>
      <c r="L192" s="46">
        <v>57753</v>
      </c>
      <c r="M192" s="46">
        <v>37923.740890688256</v>
      </c>
      <c r="N192" s="46">
        <v>5151961.9423413845</v>
      </c>
      <c r="O192" s="49">
        <v>65.665404205302337</v>
      </c>
      <c r="P192" s="50">
        <v>135.85057331742263</v>
      </c>
      <c r="Q192" s="50">
        <v>89.206828084106178</v>
      </c>
      <c r="R192" s="49">
        <v>3.1084200728600631</v>
      </c>
      <c r="S192" s="49">
        <v>-10.23163660912148</v>
      </c>
      <c r="T192" s="69">
        <v>-7.441258782401448</v>
      </c>
      <c r="U192" s="46">
        <v>55890</v>
      </c>
      <c r="V192" s="46">
        <v>40974.686234817811</v>
      </c>
      <c r="W192" s="46">
        <v>5565867.7477875305</v>
      </c>
      <c r="X192" s="49">
        <v>73.313090418353582</v>
      </c>
      <c r="Y192" s="50">
        <v>135.83673870961803</v>
      </c>
      <c r="Z192" s="50">
        <v>99.586111071524968</v>
      </c>
      <c r="AA192" s="49">
        <v>19.208277103013945</v>
      </c>
      <c r="AB192" s="49">
        <v>-4.8777193182946075</v>
      </c>
      <c r="AC192" s="69">
        <v>13.393631941754068</v>
      </c>
      <c r="AD192" s="46">
        <v>57753</v>
      </c>
      <c r="AE192" s="46">
        <v>40235.520242914979</v>
      </c>
      <c r="AF192" s="46">
        <v>5559416.2113711815</v>
      </c>
      <c r="AG192" s="49">
        <v>69.668277393234945</v>
      </c>
      <c r="AH192" s="50">
        <v>138.1718486006188</v>
      </c>
      <c r="AI192" s="50">
        <v>96.261946762439734</v>
      </c>
      <c r="AJ192" s="49">
        <v>4.7182332372050855</v>
      </c>
      <c r="AK192" s="49">
        <v>-8.6930593481808724</v>
      </c>
      <c r="AL192" s="69">
        <v>-4.3849849264716214</v>
      </c>
      <c r="AM192" s="46">
        <v>55890</v>
      </c>
      <c r="AN192" s="46">
        <v>44157.625506072873</v>
      </c>
      <c r="AO192" s="46">
        <v>6087779.4461990204</v>
      </c>
      <c r="AP192" s="49">
        <v>79.008097165991899</v>
      </c>
      <c r="AQ192" s="50">
        <v>137.86473743616006</v>
      </c>
      <c r="AR192" s="50">
        <v>108.92430571120094</v>
      </c>
      <c r="AS192" s="49">
        <v>7.6890692700374137</v>
      </c>
      <c r="AT192" s="49">
        <v>-5.6376423372934967</v>
      </c>
      <c r="AU192" s="69">
        <v>1.6179447082324643</v>
      </c>
      <c r="AV192" s="46">
        <v>57753</v>
      </c>
      <c r="AW192" s="46">
        <v>37829.459514170041</v>
      </c>
      <c r="AX192" s="46">
        <v>5036123.5982263964</v>
      </c>
      <c r="AY192" s="49">
        <v>65.502154890949456</v>
      </c>
      <c r="AZ192" s="50">
        <v>133.12703017445918</v>
      </c>
      <c r="BA192" s="50">
        <v>87.201073506595279</v>
      </c>
      <c r="BB192" s="49">
        <v>-9.3187437860671842</v>
      </c>
      <c r="BC192" s="49">
        <v>-6.2403772686147505</v>
      </c>
      <c r="BD192" s="69">
        <v>-14.97759628573575</v>
      </c>
      <c r="BE192" s="46">
        <v>57753</v>
      </c>
      <c r="BF192" s="46">
        <v>34405.159919028338</v>
      </c>
      <c r="BG192" s="46">
        <v>4554453.4800121458</v>
      </c>
      <c r="BH192" s="49">
        <v>59.572939793652864</v>
      </c>
      <c r="BI192" s="50">
        <v>132.3770472432314</v>
      </c>
      <c r="BJ192" s="50">
        <v>78.860898654825647</v>
      </c>
      <c r="BK192" s="49">
        <v>-14.108152404940135</v>
      </c>
      <c r="BL192" s="49">
        <v>-1.7121295892559647</v>
      </c>
      <c r="BM192" s="69">
        <v>-15.578732142373793</v>
      </c>
      <c r="BN192" s="46">
        <v>52164</v>
      </c>
      <c r="BO192" s="46">
        <v>38857.954639175259</v>
      </c>
      <c r="BP192" s="46">
        <v>5238731.0703711379</v>
      </c>
      <c r="BQ192" s="49">
        <v>74.4918998527246</v>
      </c>
      <c r="BR192" s="50">
        <v>134.81746836694356</v>
      </c>
      <c r="BS192" s="50">
        <v>100.42809351988225</v>
      </c>
      <c r="BT192" s="49">
        <v>1.6602214720521196</v>
      </c>
      <c r="BU192" s="49">
        <v>-7.6711610914518618</v>
      </c>
      <c r="BV192" s="69">
        <v>-6.1382978829957331</v>
      </c>
      <c r="BW192" s="46">
        <v>57753</v>
      </c>
      <c r="BX192" s="46">
        <v>39960.389690721648</v>
      </c>
      <c r="BY192" s="46">
        <v>5448714.2946185563</v>
      </c>
      <c r="BZ192" s="49">
        <v>69.191885600266048</v>
      </c>
      <c r="CA192" s="50">
        <v>136.35288186100163</v>
      </c>
      <c r="CB192" s="50">
        <v>94.345130029930161</v>
      </c>
      <c r="CC192" s="49">
        <v>-1.0917076372188719</v>
      </c>
      <c r="CD192" s="49">
        <v>-11.921712776101572</v>
      </c>
      <c r="CE192" s="69">
        <v>-12.883270164456444</v>
      </c>
      <c r="CF192" s="46">
        <v>55890</v>
      </c>
      <c r="CG192" s="46">
        <v>36980.927125506074</v>
      </c>
      <c r="CH192" s="46">
        <v>4947402.2306751655</v>
      </c>
      <c r="CI192" s="49">
        <v>66.16734143049932</v>
      </c>
      <c r="CJ192" s="50">
        <v>133.78253643789526</v>
      </c>
      <c r="CK192" s="50">
        <v>88.520347659244337</v>
      </c>
      <c r="CL192" s="49">
        <v>-7.385719682659615</v>
      </c>
      <c r="CM192" s="49">
        <v>3.1641394373713649</v>
      </c>
      <c r="CN192" s="69">
        <v>-4.4552747145009821</v>
      </c>
      <c r="CO192" s="46">
        <v>57753</v>
      </c>
      <c r="CP192" s="46">
        <v>37757.805668016197</v>
      </c>
      <c r="CQ192" s="46">
        <v>5130362.1471653441</v>
      </c>
      <c r="CR192" s="49">
        <v>65.378085412041273</v>
      </c>
      <c r="CS192" s="50">
        <v>135.87553769077107</v>
      </c>
      <c r="CT192" s="50">
        <v>88.832825085542638</v>
      </c>
      <c r="CU192" s="49">
        <v>-6.3336139956965107</v>
      </c>
      <c r="CV192" s="49">
        <v>0.46503461589557271</v>
      </c>
      <c r="CW192" s="69">
        <v>-5.8980328773181334</v>
      </c>
      <c r="CX192" s="46">
        <v>55890</v>
      </c>
      <c r="CY192" s="46">
        <v>36215.183505154637</v>
      </c>
      <c r="CZ192" s="46">
        <v>4762425.9269690607</v>
      </c>
      <c r="DA192" s="49">
        <v>64.797250859106526</v>
      </c>
      <c r="DB192" s="50">
        <v>131.50357021637643</v>
      </c>
      <c r="DC192" s="50">
        <v>85.210698281786733</v>
      </c>
      <c r="DD192" s="49">
        <v>-0.87786357019418215</v>
      </c>
      <c r="DE192" s="49">
        <v>-3.5149863106274797</v>
      </c>
      <c r="DF192" s="69">
        <v>-4.3619930965033511</v>
      </c>
      <c r="DG192" s="46">
        <v>171396</v>
      </c>
      <c r="DH192" s="46">
        <v>117048.44331983806</v>
      </c>
      <c r="DI192" s="46">
        <v>16210538.371937009</v>
      </c>
      <c r="DJ192" s="49">
        <v>68.291233937687025</v>
      </c>
      <c r="DK192" s="50">
        <v>138.49426709282471</v>
      </c>
      <c r="DL192" s="50">
        <v>94.579443930646036</v>
      </c>
      <c r="DM192" s="49">
        <v>-0.16077170418006431</v>
      </c>
      <c r="DN192" s="49">
        <v>9.9972068178127262</v>
      </c>
      <c r="DO192" s="49">
        <v>10.174335975329333</v>
      </c>
      <c r="DP192" s="49">
        <v>-4.0201346097540647</v>
      </c>
      <c r="DQ192" s="69">
        <v>5.7451793637183961</v>
      </c>
      <c r="DR192" s="46">
        <v>171396</v>
      </c>
      <c r="DS192" s="46">
        <v>122222.60526315789</v>
      </c>
      <c r="DT192" s="46">
        <v>16683319.255796598</v>
      </c>
      <c r="DU192" s="49">
        <v>71.310068649885579</v>
      </c>
      <c r="DV192" s="50">
        <v>136.49945703477428</v>
      </c>
      <c r="DW192" s="50">
        <v>97.337856518218629</v>
      </c>
      <c r="DX192" s="49">
        <v>-0.16077170418006431</v>
      </c>
      <c r="DY192" s="49">
        <v>0.72785707449727899</v>
      </c>
      <c r="DZ192" s="49">
        <v>0.89005974289421497</v>
      </c>
      <c r="EA192" s="49">
        <v>-6.725767601666754</v>
      </c>
      <c r="EB192" s="69">
        <v>-5.8955712085955971</v>
      </c>
      <c r="EC192" s="46">
        <v>167670</v>
      </c>
      <c r="ED192" s="46">
        <v>113223.50424892525</v>
      </c>
      <c r="EE192" s="46">
        <v>15241898.845001841</v>
      </c>
      <c r="EF192" s="49">
        <v>67.527586478753051</v>
      </c>
      <c r="EG192" s="50">
        <v>134.61779818695658</v>
      </c>
      <c r="EH192" s="50">
        <v>90.904150086490375</v>
      </c>
      <c r="EI192" s="49">
        <v>-0.10545318057516667</v>
      </c>
      <c r="EJ192" s="49">
        <v>-4.6998328294356879</v>
      </c>
      <c r="EK192" s="49">
        <v>-4.5992296828430366</v>
      </c>
      <c r="EL192" s="49">
        <v>-7.2751352987896771</v>
      </c>
      <c r="EM192" s="69">
        <v>-11.539764799503788</v>
      </c>
      <c r="EN192" s="46">
        <v>169533</v>
      </c>
      <c r="EO192" s="46">
        <v>110953.91629867691</v>
      </c>
      <c r="EP192" s="46">
        <v>14840190.30480957</v>
      </c>
      <c r="EQ192" s="49">
        <v>65.446795785290718</v>
      </c>
      <c r="ER192" s="50">
        <v>133.75093732483722</v>
      </c>
      <c r="ES192" s="50">
        <v>87.535702811898389</v>
      </c>
      <c r="ET192" s="49">
        <v>0</v>
      </c>
      <c r="EU192" s="49">
        <v>-4.9864279757158485</v>
      </c>
      <c r="EV192" s="49">
        <v>-4.9864279757158485</v>
      </c>
      <c r="EW192" s="49">
        <v>5.9996740348032623E-2</v>
      </c>
      <c r="EX192" s="69">
        <v>-4.9294229296130476</v>
      </c>
      <c r="EY192" s="46">
        <v>679995</v>
      </c>
      <c r="EZ192" s="46">
        <v>463448.46913059813</v>
      </c>
      <c r="FA192" s="46">
        <v>62975946.77754502</v>
      </c>
      <c r="FB192" s="49">
        <v>68.154687774262769</v>
      </c>
      <c r="FC192" s="50">
        <v>135.88554277821689</v>
      </c>
      <c r="FD192" s="50">
        <v>92.612367410855995</v>
      </c>
      <c r="FE192" s="49">
        <v>-0.10709186101856259</v>
      </c>
      <c r="FF192" s="49">
        <v>2.4713174779323121E-2</v>
      </c>
      <c r="FG192" s="49">
        <v>0.13194633958849691</v>
      </c>
      <c r="FH192" s="49">
        <v>-4.5615655755012039</v>
      </c>
      <c r="FI192" s="69">
        <v>-4.4356380547175096</v>
      </c>
      <c r="FK192" s="70">
        <v>38</v>
      </c>
      <c r="FL192" s="71">
        <v>5</v>
      </c>
      <c r="FM192" s="46">
        <v>1863</v>
      </c>
      <c r="FN192" s="71">
        <v>485</v>
      </c>
    </row>
    <row r="193" spans="2:170" x14ac:dyDescent="0.2">
      <c r="B193" s="73" t="s">
        <v>63</v>
      </c>
      <c r="C193" s="46">
        <v>81282</v>
      </c>
      <c r="D193" s="46">
        <v>49354.527124773958</v>
      </c>
      <c r="E193" s="46">
        <v>8264495.6196904881</v>
      </c>
      <c r="F193" s="49">
        <v>60.720118999008342</v>
      </c>
      <c r="G193" s="50">
        <v>167.4516219919783</v>
      </c>
      <c r="H193" s="50">
        <v>101.67682413929884</v>
      </c>
      <c r="I193" s="49">
        <v>-11.222023734758722</v>
      </c>
      <c r="J193" s="49">
        <v>0.48009854825402903</v>
      </c>
      <c r="K193" s="69">
        <v>-10.795801959539991</v>
      </c>
      <c r="L193" s="46">
        <v>81282</v>
      </c>
      <c r="M193" s="46">
        <v>49840.0748362956</v>
      </c>
      <c r="N193" s="46">
        <v>8206851.900202957</v>
      </c>
      <c r="O193" s="49">
        <v>61.317480913727032</v>
      </c>
      <c r="P193" s="50">
        <v>164.66371543700791</v>
      </c>
      <c r="Q193" s="50">
        <v>100.9676422849211</v>
      </c>
      <c r="R193" s="49">
        <v>-13.653374605813697</v>
      </c>
      <c r="S193" s="49">
        <v>-0.89112352509008708</v>
      </c>
      <c r="T193" s="69">
        <v>-14.422829697822703</v>
      </c>
      <c r="U193" s="46">
        <v>79080</v>
      </c>
      <c r="V193" s="46">
        <v>49541.895120839035</v>
      </c>
      <c r="W193" s="46">
        <v>7670451.7731570648</v>
      </c>
      <c r="X193" s="49">
        <v>62.647818817449462</v>
      </c>
      <c r="Y193" s="50">
        <v>154.82758086762425</v>
      </c>
      <c r="Z193" s="50">
        <v>96.996102341389289</v>
      </c>
      <c r="AA193" s="49">
        <v>-10.649832178391753</v>
      </c>
      <c r="AB193" s="49">
        <v>-3.3009154532869345E-2</v>
      </c>
      <c r="AC193" s="69">
        <v>-10.679325913363366</v>
      </c>
      <c r="AD193" s="46">
        <v>81716</v>
      </c>
      <c r="AE193" s="46">
        <v>52156.327044025158</v>
      </c>
      <c r="AF193" s="46">
        <v>7727573.7527148966</v>
      </c>
      <c r="AG193" s="49">
        <v>63.82633394197606</v>
      </c>
      <c r="AH193" s="50">
        <v>148.16177040595767</v>
      </c>
      <c r="AI193" s="50">
        <v>94.566226353650407</v>
      </c>
      <c r="AJ193" s="49">
        <v>-13.822162939831832</v>
      </c>
      <c r="AK193" s="49">
        <v>-3.7750914212162154</v>
      </c>
      <c r="AL193" s="69">
        <v>-17.07545507367993</v>
      </c>
      <c r="AM193" s="46">
        <v>79080</v>
      </c>
      <c r="AN193" s="46">
        <v>52582.63432165319</v>
      </c>
      <c r="AO193" s="46">
        <v>7872274.4213605747</v>
      </c>
      <c r="AP193" s="49">
        <v>66.492961964660083</v>
      </c>
      <c r="AQ193" s="50">
        <v>149.71243877218268</v>
      </c>
      <c r="AR193" s="50">
        <v>99.548234969152446</v>
      </c>
      <c r="AS193" s="49">
        <v>-6.8381008669193868</v>
      </c>
      <c r="AT193" s="49">
        <v>0.96091791206053601</v>
      </c>
      <c r="AU193" s="69">
        <v>-5.9428914909338459</v>
      </c>
      <c r="AV193" s="46">
        <v>81716</v>
      </c>
      <c r="AW193" s="46">
        <v>47776.019766397127</v>
      </c>
      <c r="AX193" s="46">
        <v>7205866.5366618866</v>
      </c>
      <c r="AY193" s="49">
        <v>58.465930498797206</v>
      </c>
      <c r="AZ193" s="50">
        <v>150.82601212690545</v>
      </c>
      <c r="BA193" s="50">
        <v>88.181831424223986</v>
      </c>
      <c r="BB193" s="49">
        <v>-10.406581544951996</v>
      </c>
      <c r="BC193" s="49">
        <v>-2.6159677912566579</v>
      </c>
      <c r="BD193" s="69">
        <v>-12.750316514821851</v>
      </c>
      <c r="BE193" s="46">
        <v>81747</v>
      </c>
      <c r="BF193" s="46">
        <v>44643.012129380055</v>
      </c>
      <c r="BG193" s="46">
        <v>6575947.5438921843</v>
      </c>
      <c r="BH193" s="49">
        <v>54.611193229574241</v>
      </c>
      <c r="BI193" s="50">
        <v>147.30071359957546</v>
      </c>
      <c r="BJ193" s="50">
        <v>80.442677332405893</v>
      </c>
      <c r="BK193" s="49">
        <v>-5.1356221180068777</v>
      </c>
      <c r="BL193" s="49">
        <v>-2.8126075884215234</v>
      </c>
      <c r="BM193" s="69">
        <v>-7.8037848090246849</v>
      </c>
      <c r="BN193" s="46">
        <v>76356</v>
      </c>
      <c r="BO193" s="46">
        <v>46460.261658031086</v>
      </c>
      <c r="BP193" s="46">
        <v>7074798.8230084181</v>
      </c>
      <c r="BQ193" s="49">
        <v>60.846903528250678</v>
      </c>
      <c r="BR193" s="50">
        <v>152.27634478432762</v>
      </c>
      <c r="BS193" s="50">
        <v>92.6554406072662</v>
      </c>
      <c r="BT193" s="49">
        <v>-7.5830361342729677</v>
      </c>
      <c r="BU193" s="49">
        <v>-0.67556076822744227</v>
      </c>
      <c r="BV193" s="69">
        <v>-8.2073688853367521</v>
      </c>
      <c r="BW193" s="46">
        <v>84537</v>
      </c>
      <c r="BX193" s="46">
        <v>50721.493523316065</v>
      </c>
      <c r="BY193" s="46">
        <v>7652184.7276543528</v>
      </c>
      <c r="BZ193" s="49">
        <v>59.999164298846729</v>
      </c>
      <c r="CA193" s="50">
        <v>150.86670750609375</v>
      </c>
      <c r="CB193" s="50">
        <v>90.518763708841718</v>
      </c>
      <c r="CC193" s="49">
        <v>-9.8655213066405274</v>
      </c>
      <c r="CD193" s="49">
        <v>-2.044836970031624</v>
      </c>
      <c r="CE193" s="69">
        <v>-11.708624449707619</v>
      </c>
      <c r="CF193" s="46">
        <v>81810</v>
      </c>
      <c r="CG193" s="46">
        <v>48691.550518134718</v>
      </c>
      <c r="CH193" s="46">
        <v>7493517.464031606</v>
      </c>
      <c r="CI193" s="49">
        <v>59.517846862406451</v>
      </c>
      <c r="CJ193" s="50">
        <v>153.89769650569488</v>
      </c>
      <c r="CK193" s="50">
        <v>91.596595331030514</v>
      </c>
      <c r="CL193" s="49">
        <v>2.4354674323544852</v>
      </c>
      <c r="CM193" s="49">
        <v>8.1360459225785053E-2</v>
      </c>
      <c r="CN193" s="69">
        <v>2.518809399067528</v>
      </c>
      <c r="CO193" s="46">
        <v>84382</v>
      </c>
      <c r="CP193" s="46">
        <v>49871.1389009087</v>
      </c>
      <c r="CQ193" s="46">
        <v>7607735.2571247406</v>
      </c>
      <c r="CR193" s="49">
        <v>59.101631747183873</v>
      </c>
      <c r="CS193" s="50">
        <v>152.54785482723597</v>
      </c>
      <c r="CT193" s="50">
        <v>90.158271398221657</v>
      </c>
      <c r="CU193" s="49">
        <v>-1.4728541033259746</v>
      </c>
      <c r="CV193" s="49">
        <v>-1.6568725386465442</v>
      </c>
      <c r="CW193" s="69">
        <v>-3.1053233268001819</v>
      </c>
      <c r="CX193" s="46">
        <v>81660</v>
      </c>
      <c r="CY193" s="46">
        <v>47384.707918649932</v>
      </c>
      <c r="CZ193" s="46">
        <v>7667157.807713164</v>
      </c>
      <c r="DA193" s="49">
        <v>58.026828212894848</v>
      </c>
      <c r="DB193" s="50">
        <v>161.80658580561771</v>
      </c>
      <c r="DC193" s="50">
        <v>93.891229582576102</v>
      </c>
      <c r="DD193" s="49">
        <v>-4.7479265767648968</v>
      </c>
      <c r="DE193" s="49">
        <v>3.8209543522949581</v>
      </c>
      <c r="DF193" s="69">
        <v>-1.1083883316486058</v>
      </c>
      <c r="DG193" s="46">
        <v>241644</v>
      </c>
      <c r="DH193" s="46">
        <v>148736.4970819086</v>
      </c>
      <c r="DI193" s="46">
        <v>24141799.293050509</v>
      </c>
      <c r="DJ193" s="49">
        <v>61.551909868198095</v>
      </c>
      <c r="DK193" s="50">
        <v>162.31254444398888</v>
      </c>
      <c r="DL193" s="50">
        <v>99.906471060943005</v>
      </c>
      <c r="DM193" s="49">
        <v>7.6020162798567945</v>
      </c>
      <c r="DN193" s="49">
        <v>-5.1649745099697819</v>
      </c>
      <c r="DO193" s="49">
        <v>-11.865010741640322</v>
      </c>
      <c r="DP193" s="49">
        <v>-0.191244351486827</v>
      </c>
      <c r="DQ193" s="69">
        <v>-12.033563930280456</v>
      </c>
      <c r="DR193" s="46">
        <v>242512</v>
      </c>
      <c r="DS193" s="46">
        <v>152514.98113207548</v>
      </c>
      <c r="DT193" s="46">
        <v>22805714.710737359</v>
      </c>
      <c r="DU193" s="49">
        <v>62.889663658736673</v>
      </c>
      <c r="DV193" s="50">
        <v>149.53098076960705</v>
      </c>
      <c r="DW193" s="50">
        <v>94.03953087161608</v>
      </c>
      <c r="DX193" s="49">
        <v>4.6031746031746028</v>
      </c>
      <c r="DY193" s="49">
        <v>-6.3150207854802751</v>
      </c>
      <c r="DZ193" s="49">
        <v>-10.437728520261873</v>
      </c>
      <c r="EA193" s="49">
        <v>-1.8647383116833649</v>
      </c>
      <c r="EB193" s="69">
        <v>-12.107830509358413</v>
      </c>
      <c r="EC193" s="46">
        <v>242640</v>
      </c>
      <c r="ED193" s="46">
        <v>141824.76731072721</v>
      </c>
      <c r="EE193" s="46">
        <v>21302931.094554957</v>
      </c>
      <c r="EF193" s="49">
        <v>58.450695396771842</v>
      </c>
      <c r="EG193" s="50">
        <v>150.20600067604457</v>
      </c>
      <c r="EH193" s="50">
        <v>87.79645192282787</v>
      </c>
      <c r="EI193" s="49">
        <v>6.9841269841269842</v>
      </c>
      <c r="EJ193" s="49">
        <v>-1.1190377637932294</v>
      </c>
      <c r="EK193" s="49">
        <v>-7.574174764376461</v>
      </c>
      <c r="EL193" s="49">
        <v>-1.8383899986753232</v>
      </c>
      <c r="EM193" s="69">
        <v>-9.2733218917012969</v>
      </c>
      <c r="EN193" s="46">
        <v>247852</v>
      </c>
      <c r="EO193" s="46">
        <v>145947.39733769334</v>
      </c>
      <c r="EP193" s="46">
        <v>22768410.52886951</v>
      </c>
      <c r="EQ193" s="49">
        <v>58.884897978508683</v>
      </c>
      <c r="ER193" s="50">
        <v>156.00422442743479</v>
      </c>
      <c r="ES193" s="50">
        <v>91.862928396258695</v>
      </c>
      <c r="ET193" s="49">
        <v>3.8767487280073092</v>
      </c>
      <c r="EU193" s="49">
        <v>2.505679454869727</v>
      </c>
      <c r="EV193" s="49">
        <v>-1.3199000641881984</v>
      </c>
      <c r="EW193" s="49">
        <v>0.69141131714465287</v>
      </c>
      <c r="EX193" s="69">
        <v>-0.63761468546234223</v>
      </c>
      <c r="EY193" s="46">
        <v>974648</v>
      </c>
      <c r="EZ193" s="46">
        <v>589023.64286240458</v>
      </c>
      <c r="FA193" s="46">
        <v>91018855.627212331</v>
      </c>
      <c r="FB193" s="49">
        <v>60.434499723223631</v>
      </c>
      <c r="FC193" s="50">
        <v>154.52496131547346</v>
      </c>
      <c r="FD193" s="50">
        <v>93.386387318511225</v>
      </c>
      <c r="FE193" s="49">
        <v>5.7315250148077599</v>
      </c>
      <c r="FF193" s="49">
        <v>-2.7118392283084884</v>
      </c>
      <c r="FG193" s="49">
        <v>-7.9856639180544775</v>
      </c>
      <c r="FH193" s="49">
        <v>-0.80772634852011749</v>
      </c>
      <c r="FI193" s="69">
        <v>-8.7288879550042058</v>
      </c>
      <c r="FK193" s="70">
        <v>38</v>
      </c>
      <c r="FL193" s="71">
        <v>27</v>
      </c>
      <c r="FM193" s="46">
        <v>2722</v>
      </c>
      <c r="FN193" s="71">
        <v>2311</v>
      </c>
    </row>
    <row r="194" spans="2:170" x14ac:dyDescent="0.2">
      <c r="B194" s="73" t="s">
        <v>64</v>
      </c>
      <c r="K194" s="69"/>
      <c r="T194" s="69"/>
      <c r="AC194" s="69"/>
      <c r="AL194" s="69"/>
      <c r="AU194" s="69"/>
      <c r="BD194" s="69"/>
      <c r="BM194" s="69"/>
      <c r="BV194" s="69"/>
      <c r="CE194" s="69"/>
      <c r="CN194" s="69"/>
      <c r="CW194" s="69"/>
      <c r="DF194" s="69"/>
      <c r="DQ194" s="69"/>
      <c r="EB194" s="69"/>
      <c r="EM194" s="69"/>
      <c r="EX194" s="69"/>
      <c r="FI194" s="69"/>
      <c r="FK194" s="70">
        <v>6</v>
      </c>
      <c r="FL194" s="71">
        <v>0</v>
      </c>
      <c r="FM194" s="46">
        <v>178</v>
      </c>
      <c r="FN194" s="71">
        <v>0</v>
      </c>
    </row>
    <row r="195" spans="2:170" x14ac:dyDescent="0.2">
      <c r="B195" s="74" t="s">
        <v>89</v>
      </c>
      <c r="C195" s="75">
        <v>333839</v>
      </c>
      <c r="D195" s="75">
        <v>223711.55223214286</v>
      </c>
      <c r="E195" s="75">
        <v>33096791.719567519</v>
      </c>
      <c r="F195" s="76">
        <v>67.01180875576037</v>
      </c>
      <c r="G195" s="77">
        <v>147.94404396793675</v>
      </c>
      <c r="H195" s="77">
        <v>99.139979809331805</v>
      </c>
      <c r="I195" s="76">
        <v>-1.6138300980268103</v>
      </c>
      <c r="J195" s="76">
        <v>-0.93534591114987153</v>
      </c>
      <c r="K195" s="78">
        <v>-2.5340811153418823</v>
      </c>
      <c r="L195" s="75">
        <v>333777</v>
      </c>
      <c r="M195" s="75">
        <v>225713.2039434076</v>
      </c>
      <c r="N195" s="75">
        <v>33259941.396064337</v>
      </c>
      <c r="O195" s="76">
        <v>67.623953700646709</v>
      </c>
      <c r="P195" s="77">
        <v>147.35487696326135</v>
      </c>
      <c r="Q195" s="77">
        <v>99.647193773280776</v>
      </c>
      <c r="R195" s="76">
        <v>-4.0565685414971124</v>
      </c>
      <c r="S195" s="76">
        <v>-4.9918404277080519</v>
      </c>
      <c r="T195" s="78">
        <v>-8.8459115407730255</v>
      </c>
      <c r="U195" s="75">
        <v>323430</v>
      </c>
      <c r="V195" s="75">
        <v>232551.91536050156</v>
      </c>
      <c r="W195" s="75">
        <v>33367504.121509582</v>
      </c>
      <c r="X195" s="76">
        <v>71.901776384535012</v>
      </c>
      <c r="Y195" s="77">
        <v>143.48410792395899</v>
      </c>
      <c r="Z195" s="77">
        <v>103.16762242682987</v>
      </c>
      <c r="AA195" s="76">
        <v>1.5578592917787575</v>
      </c>
      <c r="AB195" s="76">
        <v>-2.4922935642408355</v>
      </c>
      <c r="AC195" s="78">
        <v>-0.97326069933100778</v>
      </c>
      <c r="AD195" s="75">
        <v>334211</v>
      </c>
      <c r="AE195" s="75">
        <v>240669.00532724505</v>
      </c>
      <c r="AF195" s="75">
        <v>34379531.446368612</v>
      </c>
      <c r="AG195" s="76">
        <v>72.011096381401288</v>
      </c>
      <c r="AH195" s="77">
        <v>142.84985056393825</v>
      </c>
      <c r="AI195" s="77">
        <v>102.86774357028527</v>
      </c>
      <c r="AJ195" s="76">
        <v>-4.3981419821105785</v>
      </c>
      <c r="AK195" s="76">
        <v>-4.0293593003730743</v>
      </c>
      <c r="AL195" s="78">
        <v>-8.2502843394838674</v>
      </c>
      <c r="AM195" s="75">
        <v>325650</v>
      </c>
      <c r="AN195" s="75">
        <v>244521.35995803986</v>
      </c>
      <c r="AO195" s="75">
        <v>36017029.510223344</v>
      </c>
      <c r="AP195" s="76">
        <v>75.08716719116839</v>
      </c>
      <c r="AQ195" s="77">
        <v>147.29604610576314</v>
      </c>
      <c r="AR195" s="77">
        <v>110.60042840541485</v>
      </c>
      <c r="AS195" s="76">
        <v>-1.0278872033327151</v>
      </c>
      <c r="AT195" s="76">
        <v>-0.88637342572989153</v>
      </c>
      <c r="AU195" s="78">
        <v>-1.9051497100457873</v>
      </c>
      <c r="AV195" s="75">
        <v>342891</v>
      </c>
      <c r="AW195" s="75">
        <v>218316.85039370079</v>
      </c>
      <c r="AX195" s="75">
        <v>31656322.093499295</v>
      </c>
      <c r="AY195" s="76">
        <v>63.669460672254679</v>
      </c>
      <c r="AZ195" s="77">
        <v>145.00173503058511</v>
      </c>
      <c r="BA195" s="77">
        <v>92.321822659385333</v>
      </c>
      <c r="BB195" s="76">
        <v>-7.8476382234516047</v>
      </c>
      <c r="BC195" s="76">
        <v>-3.8486738104780986</v>
      </c>
      <c r="BD195" s="78">
        <v>-11.394282036882652</v>
      </c>
      <c r="BE195" s="75">
        <v>342922</v>
      </c>
      <c r="BF195" s="75">
        <v>206114.31228765572</v>
      </c>
      <c r="BG195" s="75">
        <v>29358427.833857305</v>
      </c>
      <c r="BH195" s="76">
        <v>60.105304497132209</v>
      </c>
      <c r="BI195" s="77">
        <v>142.43759934964785</v>
      </c>
      <c r="BJ195" s="77">
        <v>85.612552807511051</v>
      </c>
      <c r="BK195" s="76">
        <v>-7.2569109279486748</v>
      </c>
      <c r="BL195" s="76">
        <v>-1.1491208739000207</v>
      </c>
      <c r="BM195" s="78">
        <v>-8.3226411235753055</v>
      </c>
      <c r="BN195" s="75">
        <v>312256</v>
      </c>
      <c r="BO195" s="75">
        <v>215551.22519244227</v>
      </c>
      <c r="BP195" s="75">
        <v>31492543.159262143</v>
      </c>
      <c r="BQ195" s="76">
        <v>69.030290912726187</v>
      </c>
      <c r="BR195" s="77">
        <v>146.10236212364774</v>
      </c>
      <c r="BS195" s="77">
        <v>100.85488560431871</v>
      </c>
      <c r="BT195" s="76">
        <v>-6.1117070829406464</v>
      </c>
      <c r="BU195" s="76">
        <v>-1.250814386945114</v>
      </c>
      <c r="BV195" s="78">
        <v>-7.2860753584043954</v>
      </c>
      <c r="BW195" s="75">
        <v>345712</v>
      </c>
      <c r="BX195" s="75">
        <v>234770.95888873297</v>
      </c>
      <c r="BY195" s="75">
        <v>33783846.179168656</v>
      </c>
      <c r="BZ195" s="76">
        <v>67.909404038255246</v>
      </c>
      <c r="CA195" s="77">
        <v>143.90129996947417</v>
      </c>
      <c r="CB195" s="77">
        <v>97.722515212571892</v>
      </c>
      <c r="CC195" s="76">
        <v>-7.6971629145715985</v>
      </c>
      <c r="CD195" s="76">
        <v>-5.3242249364563463</v>
      </c>
      <c r="CE195" s="78">
        <v>-12.611573583730653</v>
      </c>
      <c r="CF195" s="75">
        <v>336990</v>
      </c>
      <c r="CG195" s="75">
        <v>220313.82385089685</v>
      </c>
      <c r="CH195" s="75">
        <v>31388059.597051851</v>
      </c>
      <c r="CI195" s="76">
        <v>65.376961883408072</v>
      </c>
      <c r="CJ195" s="77">
        <v>142.46976902500018</v>
      </c>
      <c r="CK195" s="77">
        <v>93.142406590853895</v>
      </c>
      <c r="CL195" s="76">
        <v>-2.4589479065700823</v>
      </c>
      <c r="CM195" s="76">
        <v>-1.6553245016554461</v>
      </c>
      <c r="CN195" s="78">
        <v>-4.0735688410451303</v>
      </c>
      <c r="CO195" s="75">
        <v>348099</v>
      </c>
      <c r="CP195" s="75">
        <v>228076.86048794168</v>
      </c>
      <c r="CQ195" s="75">
        <v>32259747.319154691</v>
      </c>
      <c r="CR195" s="76">
        <v>65.520688220288392</v>
      </c>
      <c r="CS195" s="77">
        <v>141.44243852769208</v>
      </c>
      <c r="CT195" s="77">
        <v>92.674059158902182</v>
      </c>
      <c r="CU195" s="76">
        <v>-3.7546353412949052</v>
      </c>
      <c r="CV195" s="76">
        <v>-1.976236341519086</v>
      </c>
      <c r="CW195" s="78">
        <v>-5.656671214707802</v>
      </c>
      <c r="CX195" s="75">
        <v>339270</v>
      </c>
      <c r="CY195" s="75">
        <v>219601.53130640011</v>
      </c>
      <c r="CZ195" s="75">
        <v>31414494.755221151</v>
      </c>
      <c r="DA195" s="76">
        <v>64.727659771391544</v>
      </c>
      <c r="DB195" s="77">
        <v>143.0522572786158</v>
      </c>
      <c r="DC195" s="77">
        <v>92.594378386598137</v>
      </c>
      <c r="DD195" s="76">
        <v>-0.98869288501345709</v>
      </c>
      <c r="DE195" s="76">
        <v>0.50951653949629638</v>
      </c>
      <c r="DF195" s="78">
        <v>-0.48421389929112735</v>
      </c>
      <c r="DG195" s="75">
        <v>991046</v>
      </c>
      <c r="DH195" s="75">
        <v>681976.67153605202</v>
      </c>
      <c r="DI195" s="75">
        <v>99724237.237141445</v>
      </c>
      <c r="DJ195" s="76">
        <v>68.813826152978976</v>
      </c>
      <c r="DK195" s="77">
        <v>146.22822363194226</v>
      </c>
      <c r="DL195" s="77">
        <v>100.62523559667406</v>
      </c>
      <c r="DM195" s="76">
        <v>1.3380915374861957</v>
      </c>
      <c r="DN195" s="76">
        <v>-7.4744198551529806E-2</v>
      </c>
      <c r="DO195" s="76">
        <v>-1.394180327063985</v>
      </c>
      <c r="DP195" s="76">
        <v>-2.887149218913923</v>
      </c>
      <c r="DQ195" s="78">
        <v>-4.2410774795548285</v>
      </c>
      <c r="DR195" s="75">
        <v>1002752</v>
      </c>
      <c r="DS195" s="75">
        <v>703507.2156789857</v>
      </c>
      <c r="DT195" s="75">
        <v>102052883.05009125</v>
      </c>
      <c r="DU195" s="76">
        <v>70.157647721369358</v>
      </c>
      <c r="DV195" s="77">
        <v>145.06302249024628</v>
      </c>
      <c r="DW195" s="77">
        <v>101.7728042926778</v>
      </c>
      <c r="DX195" s="76">
        <v>3.1532796556729306</v>
      </c>
      <c r="DY195" s="76">
        <v>-1.4113601250837726</v>
      </c>
      <c r="DZ195" s="76">
        <v>-4.4251038803550733</v>
      </c>
      <c r="EA195" s="76">
        <v>-2.8952747324324717</v>
      </c>
      <c r="EB195" s="78">
        <v>-7.192259698255735</v>
      </c>
      <c r="EC195" s="75">
        <v>1000890</v>
      </c>
      <c r="ED195" s="75">
        <v>656436.49636883102</v>
      </c>
      <c r="EE195" s="75">
        <v>94634817.172288105</v>
      </c>
      <c r="EF195" s="76">
        <v>65.585278738805556</v>
      </c>
      <c r="EG195" s="77">
        <v>144.16446632046458</v>
      </c>
      <c r="EH195" s="77">
        <v>94.550667078588162</v>
      </c>
      <c r="EI195" s="76">
        <v>5.5879129167936989</v>
      </c>
      <c r="EJ195" s="76">
        <v>-1.8239689936961341</v>
      </c>
      <c r="EK195" s="76">
        <v>-7.019631040847079</v>
      </c>
      <c r="EL195" s="76">
        <v>-2.7104230138539505</v>
      </c>
      <c r="EM195" s="78">
        <v>-9.5397923594822753</v>
      </c>
      <c r="EN195" s="75">
        <v>1024359</v>
      </c>
      <c r="EO195" s="75">
        <v>667992.21564523864</v>
      </c>
      <c r="EP195" s="75">
        <v>95062301.671427697</v>
      </c>
      <c r="EQ195" s="76">
        <v>65.210752836187183</v>
      </c>
      <c r="ER195" s="77">
        <v>142.31049321376219</v>
      </c>
      <c r="ES195" s="77">
        <v>92.80174398958539</v>
      </c>
      <c r="ET195" s="76">
        <v>4.8499656081623295</v>
      </c>
      <c r="EU195" s="76">
        <v>2.2982739535939447</v>
      </c>
      <c r="EV195" s="76">
        <v>-2.4336599824022653</v>
      </c>
      <c r="EW195" s="76">
        <v>-1.0681088389465083</v>
      </c>
      <c r="EX195" s="78">
        <v>-3.4757746839668311</v>
      </c>
      <c r="EY195" s="75">
        <v>4019047</v>
      </c>
      <c r="EZ195" s="75">
        <v>2709912.5992291071</v>
      </c>
      <c r="FA195" s="75">
        <v>391474239.13094848</v>
      </c>
      <c r="FB195" s="76">
        <v>67.426745674512077</v>
      </c>
      <c r="FC195" s="77">
        <v>144.4600978062214</v>
      </c>
      <c r="FD195" s="77">
        <v>97.404742748952302</v>
      </c>
      <c r="FE195" s="76">
        <v>3.7185196425456186</v>
      </c>
      <c r="FF195" s="76">
        <v>-0.28588856438963811</v>
      </c>
      <c r="FG195" s="76">
        <v>-3.8608420374066328</v>
      </c>
      <c r="FH195" s="76">
        <v>-2.4300054276897831</v>
      </c>
      <c r="FI195" s="78">
        <v>-6.1970287940329056</v>
      </c>
      <c r="FK195" s="79">
        <v>160</v>
      </c>
      <c r="FL195" s="80">
        <v>66</v>
      </c>
      <c r="FM195" s="75">
        <v>11309</v>
      </c>
      <c r="FN195" s="80">
        <v>7203</v>
      </c>
    </row>
    <row r="196" spans="2:170" x14ac:dyDescent="0.2">
      <c r="B196" s="72" t="s">
        <v>90</v>
      </c>
      <c r="K196" s="69"/>
      <c r="T196" s="69"/>
      <c r="AC196" s="69"/>
      <c r="AL196" s="69"/>
      <c r="AU196" s="69"/>
      <c r="BD196" s="69"/>
      <c r="BM196" s="69"/>
      <c r="BV196" s="69"/>
      <c r="CE196" s="69"/>
      <c r="CN196" s="69"/>
      <c r="CW196" s="69"/>
      <c r="DF196" s="69"/>
      <c r="DQ196" s="69"/>
      <c r="EB196" s="69"/>
      <c r="EM196" s="69"/>
      <c r="EX196" s="69"/>
      <c r="FI196" s="69"/>
      <c r="FK196" s="70"/>
      <c r="FL196" s="71"/>
      <c r="FN196" s="71"/>
    </row>
    <row r="197" spans="2:170" x14ac:dyDescent="0.2">
      <c r="B197" s="73" t="s">
        <v>61</v>
      </c>
      <c r="C197" s="46">
        <v>121861</v>
      </c>
      <c r="D197" s="46">
        <v>75361.924393723253</v>
      </c>
      <c r="E197" s="46">
        <v>10212455.071406048</v>
      </c>
      <c r="F197" s="49">
        <v>61.842529105885603</v>
      </c>
      <c r="G197" s="50">
        <v>135.51213233425105</v>
      </c>
      <c r="H197" s="50">
        <v>83.804129880815424</v>
      </c>
      <c r="I197" s="49">
        <v>-0.51133117401361983</v>
      </c>
      <c r="J197" s="49">
        <v>6.7561079269316844</v>
      </c>
      <c r="K197" s="69">
        <v>6.2102306669376581</v>
      </c>
      <c r="L197" s="46">
        <v>121861</v>
      </c>
      <c r="M197" s="46">
        <v>76533.934379457918</v>
      </c>
      <c r="N197" s="46">
        <v>9576092.8637090214</v>
      </c>
      <c r="O197" s="49">
        <v>62.8042888040127</v>
      </c>
      <c r="P197" s="50">
        <v>125.12218196219233</v>
      </c>
      <c r="Q197" s="50">
        <v>78.582096517417554</v>
      </c>
      <c r="R197" s="49">
        <v>-1.0453391143891373</v>
      </c>
      <c r="S197" s="49">
        <v>0.84596398078258028</v>
      </c>
      <c r="T197" s="69">
        <v>-0.20821832599132073</v>
      </c>
      <c r="U197" s="46">
        <v>117930</v>
      </c>
      <c r="V197" s="46">
        <v>80089.218259629095</v>
      </c>
      <c r="W197" s="46">
        <v>10445645.297147132</v>
      </c>
      <c r="X197" s="49">
        <v>67.912505943889684</v>
      </c>
      <c r="Y197" s="50">
        <v>130.42511244503572</v>
      </c>
      <c r="Z197" s="50">
        <v>88.574962241559675</v>
      </c>
      <c r="AA197" s="49">
        <v>4.769770360280158</v>
      </c>
      <c r="AB197" s="49">
        <v>4.1003139468075984</v>
      </c>
      <c r="AC197" s="69">
        <v>9.0656598664010186</v>
      </c>
      <c r="AD197" s="46">
        <v>121861</v>
      </c>
      <c r="AE197" s="46">
        <v>78392.517995765709</v>
      </c>
      <c r="AF197" s="46">
        <v>10049671.202150602</v>
      </c>
      <c r="AG197" s="49">
        <v>64.329455687845737</v>
      </c>
      <c r="AH197" s="50">
        <v>128.19681596008215</v>
      </c>
      <c r="AI197" s="50">
        <v>82.468313916270205</v>
      </c>
      <c r="AJ197" s="49">
        <v>-4.8108292924478251</v>
      </c>
      <c r="AK197" s="49">
        <v>2.3433347919460896</v>
      </c>
      <c r="AL197" s="69">
        <v>-2.5802283370927994</v>
      </c>
      <c r="AM197" s="46">
        <v>117930</v>
      </c>
      <c r="AN197" s="46">
        <v>82029.455892731115</v>
      </c>
      <c r="AO197" s="46">
        <v>10307893.861301688</v>
      </c>
      <c r="AP197" s="49">
        <v>69.557751117384143</v>
      </c>
      <c r="AQ197" s="50">
        <v>125.66088302208404</v>
      </c>
      <c r="AR197" s="50">
        <v>87.406884264408447</v>
      </c>
      <c r="AS197" s="49">
        <v>2.3364149297225492</v>
      </c>
      <c r="AT197" s="49">
        <v>2.5318385809353861</v>
      </c>
      <c r="AU197" s="69">
        <v>4.9274077652593853</v>
      </c>
      <c r="AV197" s="46">
        <v>121861</v>
      </c>
      <c r="AW197" s="46">
        <v>69645.557515878623</v>
      </c>
      <c r="AX197" s="46">
        <v>9356143.9178872034</v>
      </c>
      <c r="AY197" s="49">
        <v>57.151637944772006</v>
      </c>
      <c r="AZ197" s="50">
        <v>134.33942166022692</v>
      </c>
      <c r="BA197" s="50">
        <v>76.777179884353515</v>
      </c>
      <c r="BB197" s="49">
        <v>-5.9387433254204813</v>
      </c>
      <c r="BC197" s="49">
        <v>2.0817291140098977</v>
      </c>
      <c r="BD197" s="69">
        <v>-3.9806427602221817</v>
      </c>
      <c r="BE197" s="46">
        <v>121861</v>
      </c>
      <c r="BF197" s="46">
        <v>68388.591172214175</v>
      </c>
      <c r="BG197" s="46">
        <v>9116955.9463560022</v>
      </c>
      <c r="BH197" s="49">
        <v>56.120162457401612</v>
      </c>
      <c r="BI197" s="50">
        <v>133.31106534126351</v>
      </c>
      <c r="BJ197" s="50">
        <v>74.814386443209912</v>
      </c>
      <c r="BK197" s="49">
        <v>0.86734658023017208</v>
      </c>
      <c r="BL197" s="49">
        <v>3.704618086997602</v>
      </c>
      <c r="BM197" s="69">
        <v>4.6040965455159366</v>
      </c>
      <c r="BN197" s="46">
        <v>110068</v>
      </c>
      <c r="BO197" s="46">
        <v>70604.400868306795</v>
      </c>
      <c r="BP197" s="46">
        <v>8823422.2315007299</v>
      </c>
      <c r="BQ197" s="49">
        <v>64.146164978292333</v>
      </c>
      <c r="BR197" s="50">
        <v>124.9698619772783</v>
      </c>
      <c r="BS197" s="50">
        <v>80.163373837089154</v>
      </c>
      <c r="BT197" s="49">
        <v>3.3523735036011697</v>
      </c>
      <c r="BU197" s="49">
        <v>-0.84364580350490814</v>
      </c>
      <c r="BV197" s="69">
        <v>2.4804455417153197</v>
      </c>
      <c r="BW197" s="46">
        <v>121892</v>
      </c>
      <c r="BX197" s="46">
        <v>78389.807664497464</v>
      </c>
      <c r="BY197" s="46">
        <v>9909002.2492747903</v>
      </c>
      <c r="BZ197" s="49">
        <v>64.310871644158325</v>
      </c>
      <c r="CA197" s="50">
        <v>126.40676823298995</v>
      </c>
      <c r="CB197" s="50">
        <v>81.293294467846877</v>
      </c>
      <c r="CC197" s="49">
        <v>-0.49058404058174226</v>
      </c>
      <c r="CD197" s="49">
        <v>-4.4820003412780069</v>
      </c>
      <c r="CE197" s="69">
        <v>-4.9505964034866201</v>
      </c>
      <c r="CF197" s="46">
        <v>117960</v>
      </c>
      <c r="CG197" s="46">
        <v>71955.884309472167</v>
      </c>
      <c r="CH197" s="46">
        <v>10054371.665023314</v>
      </c>
      <c r="CI197" s="49">
        <v>61.000241021932993</v>
      </c>
      <c r="CJ197" s="50">
        <v>139.72966577383542</v>
      </c>
      <c r="CK197" s="50">
        <v>85.235432901181028</v>
      </c>
      <c r="CL197" s="49">
        <v>5.220857458540185</v>
      </c>
      <c r="CM197" s="49">
        <v>1.2673965394011784</v>
      </c>
      <c r="CN197" s="69">
        <v>6.5544229646979701</v>
      </c>
      <c r="CO197" s="46">
        <v>121892</v>
      </c>
      <c r="CP197" s="46">
        <v>71842.160520607373</v>
      </c>
      <c r="CQ197" s="46">
        <v>9024875.00935716</v>
      </c>
      <c r="CR197" s="49">
        <v>58.939192498775455</v>
      </c>
      <c r="CS197" s="50">
        <v>125.62087420475673</v>
      </c>
      <c r="CT197" s="50">
        <v>74.039928866186131</v>
      </c>
      <c r="CU197" s="49">
        <v>-1.7603854988577166</v>
      </c>
      <c r="CV197" s="49">
        <v>-1.0072992573024975</v>
      </c>
      <c r="CW197" s="69">
        <v>-2.7499524061045597</v>
      </c>
      <c r="CX197" s="46">
        <v>117960</v>
      </c>
      <c r="CY197" s="46">
        <v>72359.603759942154</v>
      </c>
      <c r="CZ197" s="46">
        <v>9011759.5656022038</v>
      </c>
      <c r="DA197" s="49">
        <v>61.342492166787174</v>
      </c>
      <c r="DB197" s="50">
        <v>124.54130616164402</v>
      </c>
      <c r="DC197" s="50">
        <v>76.396740976620919</v>
      </c>
      <c r="DD197" s="49">
        <v>7.8529345603422156</v>
      </c>
      <c r="DE197" s="49">
        <v>-3.5172826541437399E-2</v>
      </c>
      <c r="DF197" s="69">
        <v>7.8149996347494559</v>
      </c>
      <c r="DG197" s="46">
        <v>361652</v>
      </c>
      <c r="DH197" s="46">
        <v>231985.07703281028</v>
      </c>
      <c r="DI197" s="46">
        <v>30234193.232262202</v>
      </c>
      <c r="DJ197" s="49">
        <v>64.14594058177758</v>
      </c>
      <c r="DK197" s="50">
        <v>130.32818153206509</v>
      </c>
      <c r="DL197" s="50">
        <v>83.600237886869706</v>
      </c>
      <c r="DM197" s="49">
        <v>1.7476930002250732</v>
      </c>
      <c r="DN197" s="49">
        <v>2.8242633037871525</v>
      </c>
      <c r="DO197" s="49">
        <v>1.0580783424344549</v>
      </c>
      <c r="DP197" s="49">
        <v>3.9170188164669102</v>
      </c>
      <c r="DQ197" s="69">
        <v>5.0165422866674838</v>
      </c>
      <c r="DR197" s="46">
        <v>361652</v>
      </c>
      <c r="DS197" s="46">
        <v>230067.53140437545</v>
      </c>
      <c r="DT197" s="46">
        <v>29713708.981339496</v>
      </c>
      <c r="DU197" s="49">
        <v>63.6157221318769</v>
      </c>
      <c r="DV197" s="50">
        <v>129.15211807577293</v>
      </c>
      <c r="DW197" s="50">
        <v>82.16105256251727</v>
      </c>
      <c r="DX197" s="49">
        <v>1.2883277505797475</v>
      </c>
      <c r="DY197" s="49">
        <v>-1.4890162817374537</v>
      </c>
      <c r="DZ197" s="49">
        <v>-2.7420178553607371</v>
      </c>
      <c r="EA197" s="49">
        <v>2.2344600852361323</v>
      </c>
      <c r="EB197" s="69">
        <v>-0.56882706463268828</v>
      </c>
      <c r="EC197" s="46">
        <v>353821</v>
      </c>
      <c r="ED197" s="46">
        <v>217382.79970501846</v>
      </c>
      <c r="EE197" s="46">
        <v>27849380.427131522</v>
      </c>
      <c r="EF197" s="49">
        <v>61.438636967567909</v>
      </c>
      <c r="EG197" s="50">
        <v>128.11216188641532</v>
      </c>
      <c r="EH197" s="50">
        <v>78.710366052697623</v>
      </c>
      <c r="EI197" s="49">
        <v>0.44313859081360357</v>
      </c>
      <c r="EJ197" s="49">
        <v>1.6083890939562788</v>
      </c>
      <c r="EK197" s="49">
        <v>1.1601096097660648</v>
      </c>
      <c r="EL197" s="49">
        <v>-0.79430171685590767</v>
      </c>
      <c r="EM197" s="69">
        <v>0.35659312236237478</v>
      </c>
      <c r="EN197" s="46">
        <v>357812</v>
      </c>
      <c r="EO197" s="46">
        <v>216157.64859002168</v>
      </c>
      <c r="EP197" s="46">
        <v>28091006.239982679</v>
      </c>
      <c r="EQ197" s="49">
        <v>60.410955638721369</v>
      </c>
      <c r="ER197" s="50">
        <v>129.95610575530392</v>
      </c>
      <c r="ES197" s="50">
        <v>78.507725397646468</v>
      </c>
      <c r="ET197" s="49">
        <v>0.45988758303525806</v>
      </c>
      <c r="EU197" s="49">
        <v>4.0965466414741902</v>
      </c>
      <c r="EV197" s="49">
        <v>3.6200110769913483</v>
      </c>
      <c r="EW197" s="49">
        <v>0.1297141285280794</v>
      </c>
      <c r="EX197" s="69">
        <v>3.7544208713405669</v>
      </c>
      <c r="EY197" s="46">
        <v>1434937</v>
      </c>
      <c r="EZ197" s="46">
        <v>895593.05673222581</v>
      </c>
      <c r="FA197" s="46">
        <v>115888288.88071589</v>
      </c>
      <c r="FB197" s="49">
        <v>62.413406075125657</v>
      </c>
      <c r="FC197" s="50">
        <v>129.39837799051344</v>
      </c>
      <c r="FD197" s="50">
        <v>80.761935109845169</v>
      </c>
      <c r="FE197" s="49">
        <v>0.98604712701435537</v>
      </c>
      <c r="FF197" s="49">
        <v>1.6851442968954919</v>
      </c>
      <c r="FG197" s="49">
        <v>0.6922710510708997</v>
      </c>
      <c r="FH197" s="49">
        <v>1.4150432533282598</v>
      </c>
      <c r="FI197" s="69">
        <v>2.1171102392020829</v>
      </c>
      <c r="FK197" s="70">
        <v>60</v>
      </c>
      <c r="FL197" s="71">
        <v>20</v>
      </c>
      <c r="FM197" s="46">
        <v>3932</v>
      </c>
      <c r="FN197" s="71">
        <v>1383</v>
      </c>
    </row>
    <row r="198" spans="2:170" x14ac:dyDescent="0.2">
      <c r="B198" s="73" t="s">
        <v>62</v>
      </c>
      <c r="C198" s="46">
        <v>72509</v>
      </c>
      <c r="D198" s="46">
        <v>41541.795061728393</v>
      </c>
      <c r="E198" s="46">
        <v>6259507.9699903149</v>
      </c>
      <c r="F198" s="49">
        <v>57.291915571485461</v>
      </c>
      <c r="G198" s="50">
        <v>150.67976626164312</v>
      </c>
      <c r="H198" s="50">
        <v>86.327324469932222</v>
      </c>
      <c r="I198" s="49">
        <v>20.821288069663616</v>
      </c>
      <c r="J198" s="49">
        <v>10.250574114250051</v>
      </c>
      <c r="K198" s="69">
        <v>33.206163749036044</v>
      </c>
      <c r="L198" s="46">
        <v>72509</v>
      </c>
      <c r="M198" s="46">
        <v>45012.755555555559</v>
      </c>
      <c r="N198" s="46">
        <v>6907647.5936258761</v>
      </c>
      <c r="O198" s="49">
        <v>62.078853046594979</v>
      </c>
      <c r="P198" s="50">
        <v>153.45978064151913</v>
      </c>
      <c r="Q198" s="50">
        <v>95.266071710075664</v>
      </c>
      <c r="R198" s="49">
        <v>15.324416285345535</v>
      </c>
      <c r="S198" s="49">
        <v>6.669117143888549</v>
      </c>
      <c r="T198" s="69">
        <v>23.015536702920912</v>
      </c>
      <c r="U198" s="46">
        <v>70170</v>
      </c>
      <c r="V198" s="46">
        <v>42321.461728395065</v>
      </c>
      <c r="W198" s="46">
        <v>6097455.5467617838</v>
      </c>
      <c r="X198" s="49">
        <v>60.312757201646093</v>
      </c>
      <c r="Y198" s="50">
        <v>144.07478611899577</v>
      </c>
      <c r="Z198" s="50">
        <v>86.895475940740823</v>
      </c>
      <c r="AA198" s="49">
        <v>5.9811318651038254</v>
      </c>
      <c r="AB198" s="49">
        <v>3.6771447507639818</v>
      </c>
      <c r="AC198" s="69">
        <v>9.8782114922817446</v>
      </c>
      <c r="AD198" s="46">
        <v>72509</v>
      </c>
      <c r="AE198" s="46">
        <v>45813.303468208091</v>
      </c>
      <c r="AF198" s="46">
        <v>6529409.9448950291</v>
      </c>
      <c r="AG198" s="49">
        <v>63.182920007458513</v>
      </c>
      <c r="AH198" s="50">
        <v>142.52213768924304</v>
      </c>
      <c r="AI198" s="50">
        <v>90.049648249114298</v>
      </c>
      <c r="AJ198" s="49">
        <v>10.135795910945145</v>
      </c>
      <c r="AK198" s="49">
        <v>4.4635989311218749</v>
      </c>
      <c r="AL198" s="69">
        <v>15.051816120008661</v>
      </c>
      <c r="AM198" s="46">
        <v>70170</v>
      </c>
      <c r="AN198" s="46">
        <v>46333.625954198476</v>
      </c>
      <c r="AO198" s="46">
        <v>6314984.8108225195</v>
      </c>
      <c r="AP198" s="49">
        <v>66.030534351145036</v>
      </c>
      <c r="AQ198" s="50">
        <v>136.29377543352601</v>
      </c>
      <c r="AR198" s="50">
        <v>89.995508206106877</v>
      </c>
      <c r="AS198" s="49">
        <v>14.475807910408918</v>
      </c>
      <c r="AT198" s="49">
        <v>-4.1969043465053923</v>
      </c>
      <c r="AU198" s="69">
        <v>9.6713677525198012</v>
      </c>
      <c r="AV198" s="46">
        <v>72509</v>
      </c>
      <c r="AW198" s="46">
        <v>34924.305343511449</v>
      </c>
      <c r="AX198" s="46">
        <v>5039489.2284292458</v>
      </c>
      <c r="AY198" s="49">
        <v>48.165476483624722</v>
      </c>
      <c r="AZ198" s="50">
        <v>144.2974793302661</v>
      </c>
      <c r="BA198" s="50">
        <v>69.50156847328256</v>
      </c>
      <c r="BB198" s="49">
        <v>12.58937949207008</v>
      </c>
      <c r="BC198" s="49">
        <v>-0.34654041456030571</v>
      </c>
      <c r="BD198" s="69">
        <v>12.199211789627384</v>
      </c>
      <c r="BE198" s="46">
        <v>74896</v>
      </c>
      <c r="BF198" s="46">
        <v>36403.917404129796</v>
      </c>
      <c r="BG198" s="46">
        <v>4805037.1976873158</v>
      </c>
      <c r="BH198" s="49">
        <v>48.605956798934244</v>
      </c>
      <c r="BI198" s="50">
        <v>131.99231127642912</v>
      </c>
      <c r="BJ198" s="50">
        <v>64.156125796935953</v>
      </c>
      <c r="BK198" s="49">
        <v>7.2114876336295621</v>
      </c>
      <c r="BL198" s="49">
        <v>-6.4964184979987776</v>
      </c>
      <c r="BM198" s="69">
        <v>0.24658071901877915</v>
      </c>
      <c r="BN198" s="46">
        <v>67648</v>
      </c>
      <c r="BO198" s="46">
        <v>40125.025125628141</v>
      </c>
      <c r="BP198" s="46">
        <v>4903621.3730251258</v>
      </c>
      <c r="BQ198" s="49">
        <v>59.314429289303661</v>
      </c>
      <c r="BR198" s="50">
        <v>122.20855582450832</v>
      </c>
      <c r="BS198" s="50">
        <v>72.487307430007178</v>
      </c>
      <c r="BT198" s="49">
        <v>2.8636837652092852</v>
      </c>
      <c r="BU198" s="49">
        <v>-9.266904090768616</v>
      </c>
      <c r="BV198" s="69">
        <v>-6.668595153544187</v>
      </c>
      <c r="BW198" s="46">
        <v>74896</v>
      </c>
      <c r="BX198" s="46">
        <v>47439.798994974873</v>
      </c>
      <c r="BY198" s="46">
        <v>5885957.0620832099</v>
      </c>
      <c r="BZ198" s="49">
        <v>63.340898038579994</v>
      </c>
      <c r="CA198" s="50">
        <v>124.07213324632104</v>
      </c>
      <c r="CB198" s="50">
        <v>78.588403413843324</v>
      </c>
      <c r="CC198" s="49">
        <v>11.613329806929384</v>
      </c>
      <c r="CD198" s="49">
        <v>-7.4239640741860198</v>
      </c>
      <c r="CE198" s="69">
        <v>3.3271963000601894</v>
      </c>
      <c r="CF198" s="46">
        <v>72480</v>
      </c>
      <c r="CG198" s="46">
        <v>45600.482412060301</v>
      </c>
      <c r="CH198" s="46">
        <v>5795106.8051545611</v>
      </c>
      <c r="CI198" s="49">
        <v>62.914572864321606</v>
      </c>
      <c r="CJ198" s="50">
        <v>127.08433109957375</v>
      </c>
      <c r="CK198" s="50">
        <v>79.954564088777047</v>
      </c>
      <c r="CL198" s="49">
        <v>24.740871459123294</v>
      </c>
      <c r="CM198" s="49">
        <v>-6.375958593142145</v>
      </c>
      <c r="CN198" s="69">
        <v>16.787445146164924</v>
      </c>
      <c r="CO198" s="46">
        <v>74896</v>
      </c>
      <c r="CP198" s="46">
        <v>44513.889447236179</v>
      </c>
      <c r="CQ198" s="46">
        <v>5434812.8543292526</v>
      </c>
      <c r="CR198" s="49">
        <v>59.434268114767384</v>
      </c>
      <c r="CS198" s="50">
        <v>122.092518129006</v>
      </c>
      <c r="CT198" s="50">
        <v>72.5647945728644</v>
      </c>
      <c r="CU198" s="49">
        <v>-1.1790178544690078</v>
      </c>
      <c r="CV198" s="49">
        <v>-10.408889953235359</v>
      </c>
      <c r="CW198" s="69">
        <v>-11.465185136703692</v>
      </c>
      <c r="CX198" s="46">
        <v>72480</v>
      </c>
      <c r="CY198" s="46">
        <v>41915.778894472365</v>
      </c>
      <c r="CZ198" s="46">
        <v>5031237.6860301448</v>
      </c>
      <c r="DA198" s="49">
        <v>57.83082077051926</v>
      </c>
      <c r="DB198" s="50">
        <v>120.03206951484417</v>
      </c>
      <c r="DC198" s="50">
        <v>69.415530988274625</v>
      </c>
      <c r="DD198" s="49">
        <v>1.2893862421520896</v>
      </c>
      <c r="DE198" s="49">
        <v>-16.109998845819909</v>
      </c>
      <c r="DF198" s="69">
        <v>-15.028332712396681</v>
      </c>
      <c r="DG198" s="46">
        <v>215188</v>
      </c>
      <c r="DH198" s="46">
        <v>128876.01234567902</v>
      </c>
      <c r="DI198" s="46">
        <v>19264611.110377975</v>
      </c>
      <c r="DJ198" s="49">
        <v>59.889962426194309</v>
      </c>
      <c r="DK198" s="50">
        <v>149.48174419538427</v>
      </c>
      <c r="DL198" s="50">
        <v>89.524560432635539</v>
      </c>
      <c r="DM198" s="49">
        <v>0</v>
      </c>
      <c r="DN198" s="49">
        <v>13.700138766260586</v>
      </c>
      <c r="DO198" s="49">
        <v>13.700138766260586</v>
      </c>
      <c r="DP198" s="49">
        <v>6.8060334879938429</v>
      </c>
      <c r="DQ198" s="69">
        <v>21.438608286587751</v>
      </c>
      <c r="DR198" s="46">
        <v>215188</v>
      </c>
      <c r="DS198" s="46">
        <v>127071.23476591802</v>
      </c>
      <c r="DT198" s="46">
        <v>17883883.984146792</v>
      </c>
      <c r="DU198" s="49">
        <v>59.051264366934035</v>
      </c>
      <c r="DV198" s="50">
        <v>140.73904308155397</v>
      </c>
      <c r="DW198" s="50">
        <v>83.108184397581624</v>
      </c>
      <c r="DX198" s="49">
        <v>0</v>
      </c>
      <c r="DY198" s="49">
        <v>12.362044299921005</v>
      </c>
      <c r="DZ198" s="49">
        <v>12.362044299921005</v>
      </c>
      <c r="EA198" s="49">
        <v>-5.3627489071229009E-2</v>
      </c>
      <c r="EB198" s="69">
        <v>12.301787356893856</v>
      </c>
      <c r="EC198" s="46">
        <v>217440</v>
      </c>
      <c r="ED198" s="46">
        <v>123968.7415247328</v>
      </c>
      <c r="EE198" s="46">
        <v>15594615.632795651</v>
      </c>
      <c r="EF198" s="49">
        <v>57.012850222927156</v>
      </c>
      <c r="EG198" s="50">
        <v>125.79474019815224</v>
      </c>
      <c r="EH198" s="50">
        <v>71.719166817492876</v>
      </c>
      <c r="EI198" s="49">
        <v>3.2920051303976057</v>
      </c>
      <c r="EJ198" s="49">
        <v>10.897404146560698</v>
      </c>
      <c r="EK198" s="49">
        <v>7.3630084018234578</v>
      </c>
      <c r="EL198" s="49">
        <v>-7.7396578832673013</v>
      </c>
      <c r="EM198" s="69">
        <v>-0.94652114166120638</v>
      </c>
      <c r="EN198" s="46">
        <v>219856</v>
      </c>
      <c r="EO198" s="46">
        <v>132030.15075376883</v>
      </c>
      <c r="EP198" s="46">
        <v>16261157.345513958</v>
      </c>
      <c r="EQ198" s="49">
        <v>60.053012314318849</v>
      </c>
      <c r="ER198" s="50">
        <v>123.16245382344819</v>
      </c>
      <c r="ES198" s="50">
        <v>73.962763561212597</v>
      </c>
      <c r="ET198" s="49">
        <v>3.2920051303976057</v>
      </c>
      <c r="EU198" s="49">
        <v>10.890288924296238</v>
      </c>
      <c r="EV198" s="49">
        <v>7.3561199478182528</v>
      </c>
      <c r="EW198" s="49">
        <v>-11.014469188240774</v>
      </c>
      <c r="EX198" s="69">
        <v>-4.4685868055249953</v>
      </c>
      <c r="EY198" s="46">
        <v>867672</v>
      </c>
      <c r="EZ198" s="46">
        <v>511946.13939009869</v>
      </c>
      <c r="FA198" s="46">
        <v>69004268.072834373</v>
      </c>
      <c r="FB198" s="49">
        <v>59.002265762880292</v>
      </c>
      <c r="FC198" s="50">
        <v>134.78814032085845</v>
      </c>
      <c r="FD198" s="50">
        <v>79.528056768956901</v>
      </c>
      <c r="FE198" s="49">
        <v>1.6324737769916895</v>
      </c>
      <c r="FF198" s="49">
        <v>11.952476187810824</v>
      </c>
      <c r="FG198" s="49">
        <v>10.154237152058236</v>
      </c>
      <c r="FH198" s="49">
        <v>-2.9484641494202162</v>
      </c>
      <c r="FI198" s="69">
        <v>6.9063789605624741</v>
      </c>
      <c r="FK198" s="70">
        <v>54</v>
      </c>
      <c r="FL198" s="71">
        <v>8</v>
      </c>
      <c r="FM198" s="46">
        <v>2416</v>
      </c>
      <c r="FN198" s="71">
        <v>398</v>
      </c>
    </row>
    <row r="199" spans="2:170" x14ac:dyDescent="0.2">
      <c r="B199" s="73" t="s">
        <v>63</v>
      </c>
      <c r="K199" s="69"/>
      <c r="T199" s="69"/>
      <c r="AC199" s="69"/>
      <c r="AL199" s="69"/>
      <c r="AU199" s="69"/>
      <c r="BD199" s="69"/>
      <c r="BM199" s="69"/>
      <c r="BV199" s="69"/>
      <c r="CE199" s="69"/>
      <c r="CN199" s="69"/>
      <c r="CW199" s="69"/>
      <c r="DF199" s="69"/>
      <c r="DQ199" s="69"/>
      <c r="EB199" s="69"/>
      <c r="EM199" s="69"/>
      <c r="EX199" s="69"/>
      <c r="FI199" s="69"/>
      <c r="FK199" s="70">
        <v>4</v>
      </c>
      <c r="FL199" s="71">
        <v>0</v>
      </c>
      <c r="FM199" s="46">
        <v>106</v>
      </c>
      <c r="FN199" s="71">
        <v>0</v>
      </c>
    </row>
    <row r="200" spans="2:170" x14ac:dyDescent="0.2">
      <c r="B200" s="73" t="s">
        <v>64</v>
      </c>
      <c r="K200" s="69"/>
      <c r="T200" s="69"/>
      <c r="AC200" s="69"/>
      <c r="AL200" s="69"/>
      <c r="AU200" s="69"/>
      <c r="BD200" s="69"/>
      <c r="BM200" s="69"/>
      <c r="BV200" s="69"/>
      <c r="CE200" s="69"/>
      <c r="CN200" s="69"/>
      <c r="CW200" s="69"/>
      <c r="DF200" s="69"/>
      <c r="DQ200" s="69"/>
      <c r="EB200" s="69"/>
      <c r="EM200" s="69"/>
      <c r="EX200" s="69"/>
      <c r="FI200" s="69"/>
      <c r="FK200" s="70">
        <v>35</v>
      </c>
      <c r="FL200" s="71">
        <v>15</v>
      </c>
      <c r="FM200" s="46">
        <v>1234</v>
      </c>
      <c r="FN200" s="71">
        <v>635</v>
      </c>
    </row>
    <row r="201" spans="2:170" x14ac:dyDescent="0.2">
      <c r="B201" s="74" t="s">
        <v>91</v>
      </c>
      <c r="C201" s="75">
        <v>237212</v>
      </c>
      <c r="D201" s="75">
        <v>141941.37454837415</v>
      </c>
      <c r="E201" s="75">
        <v>19004698.861619208</v>
      </c>
      <c r="F201" s="76">
        <v>59.837349943668173</v>
      </c>
      <c r="G201" s="77">
        <v>133.89118516068996</v>
      </c>
      <c r="H201" s="77">
        <v>80.116937008326758</v>
      </c>
      <c r="I201" s="76">
        <v>3.6698010878377847</v>
      </c>
      <c r="J201" s="76">
        <v>4.9840849971053247</v>
      </c>
      <c r="K201" s="78">
        <v>8.8367920903856412</v>
      </c>
      <c r="L201" s="75">
        <v>237212</v>
      </c>
      <c r="M201" s="75">
        <v>143412.7948615014</v>
      </c>
      <c r="N201" s="75">
        <v>18415853.57177417</v>
      </c>
      <c r="O201" s="76">
        <v>60.457647531112002</v>
      </c>
      <c r="P201" s="77">
        <v>128.41151021119825</v>
      </c>
      <c r="Q201" s="77">
        <v>77.634578232864143</v>
      </c>
      <c r="R201" s="76">
        <v>2.4379273713355869</v>
      </c>
      <c r="S201" s="76">
        <v>2.209834773297048</v>
      </c>
      <c r="T201" s="78">
        <v>4.7016363114321358</v>
      </c>
      <c r="U201" s="75">
        <v>229560</v>
      </c>
      <c r="V201" s="75">
        <v>140626.61902850261</v>
      </c>
      <c r="W201" s="75">
        <v>18579372.027169939</v>
      </c>
      <c r="X201" s="76">
        <v>61.259199785895895</v>
      </c>
      <c r="Y201" s="77">
        <v>132.11845776797222</v>
      </c>
      <c r="Z201" s="77">
        <v>80.934709998126593</v>
      </c>
      <c r="AA201" s="76">
        <v>-0.37602127325313889</v>
      </c>
      <c r="AB201" s="76">
        <v>4.838846014815382</v>
      </c>
      <c r="AC201" s="78">
        <v>4.4446296511665757</v>
      </c>
      <c r="AD201" s="75">
        <v>237212</v>
      </c>
      <c r="AE201" s="75">
        <v>146263.58643236617</v>
      </c>
      <c r="AF201" s="75">
        <v>18943930.080396242</v>
      </c>
      <c r="AG201" s="76">
        <v>61.659438153367518</v>
      </c>
      <c r="AH201" s="77">
        <v>129.51911369379772</v>
      </c>
      <c r="AI201" s="77">
        <v>79.86075780481697</v>
      </c>
      <c r="AJ201" s="76">
        <v>-2.8794879500239907</v>
      </c>
      <c r="AK201" s="76">
        <v>4.1480623140790334</v>
      </c>
      <c r="AL201" s="78">
        <v>1.1491314095616505</v>
      </c>
      <c r="AM201" s="75">
        <v>229560</v>
      </c>
      <c r="AN201" s="75">
        <v>147415.14853999153</v>
      </c>
      <c r="AO201" s="75">
        <v>18499446.704638518</v>
      </c>
      <c r="AP201" s="76">
        <v>64.216391592608261</v>
      </c>
      <c r="AQ201" s="77">
        <v>125.49216880258338</v>
      </c>
      <c r="AR201" s="77">
        <v>80.586542536323918</v>
      </c>
      <c r="AS201" s="76">
        <v>0.87680487997037404</v>
      </c>
      <c r="AT201" s="76">
        <v>3.1210133682442289</v>
      </c>
      <c r="AU201" s="78">
        <v>4.025183445731896</v>
      </c>
      <c r="AV201" s="75">
        <v>237212</v>
      </c>
      <c r="AW201" s="75">
        <v>129653.70008718396</v>
      </c>
      <c r="AX201" s="75">
        <v>17676269.240284979</v>
      </c>
      <c r="AY201" s="76">
        <v>54.657310796748881</v>
      </c>
      <c r="AZ201" s="77">
        <v>136.33447582597952</v>
      </c>
      <c r="BA201" s="77">
        <v>74.5167581753241</v>
      </c>
      <c r="BB201" s="76">
        <v>-2.5296657606784407</v>
      </c>
      <c r="BC201" s="76">
        <v>3.2218492943886474</v>
      </c>
      <c r="BD201" s="78">
        <v>0.61068151524939729</v>
      </c>
      <c r="BE201" s="75">
        <v>239258</v>
      </c>
      <c r="BF201" s="75">
        <v>131883.19225806452</v>
      </c>
      <c r="BG201" s="75">
        <v>17805500.325169887</v>
      </c>
      <c r="BH201" s="76">
        <v>55.121748178980226</v>
      </c>
      <c r="BI201" s="77">
        <v>135.00962495909786</v>
      </c>
      <c r="BJ201" s="77">
        <v>74.419665487339557</v>
      </c>
      <c r="BK201" s="76">
        <v>1.6629461256355424</v>
      </c>
      <c r="BL201" s="76">
        <v>3.0567547194945952</v>
      </c>
      <c r="BM201" s="78">
        <v>4.7705330293081545</v>
      </c>
      <c r="BN201" s="75">
        <v>216104</v>
      </c>
      <c r="BO201" s="75">
        <v>131914.99412751678</v>
      </c>
      <c r="BP201" s="75">
        <v>16033321.310694637</v>
      </c>
      <c r="BQ201" s="76">
        <v>61.042365771812079</v>
      </c>
      <c r="BR201" s="77">
        <v>121.54282700566918</v>
      </c>
      <c r="BS201" s="77">
        <v>74.192617030201376</v>
      </c>
      <c r="BT201" s="76">
        <v>0.87574925468318654</v>
      </c>
      <c r="BU201" s="76">
        <v>-0.7219768801157237</v>
      </c>
      <c r="BV201" s="78">
        <v>0.14744966742086457</v>
      </c>
      <c r="BW201" s="75">
        <v>238328</v>
      </c>
      <c r="BX201" s="75">
        <v>150565.53123689728</v>
      </c>
      <c r="BY201" s="75">
        <v>18625460.689668823</v>
      </c>
      <c r="BZ201" s="76">
        <v>63.17576249408264</v>
      </c>
      <c r="CA201" s="77">
        <v>123.70335053886826</v>
      </c>
      <c r="CB201" s="77">
        <v>78.150534933657909</v>
      </c>
      <c r="CC201" s="76">
        <v>0.55921881041279597</v>
      </c>
      <c r="CD201" s="76">
        <v>-3.6752471948308547</v>
      </c>
      <c r="CE201" s="78">
        <v>-3.1365810580607216</v>
      </c>
      <c r="CF201" s="75">
        <v>230640</v>
      </c>
      <c r="CG201" s="75">
        <v>143631.82557651991</v>
      </c>
      <c r="CH201" s="75">
        <v>19321606.810797349</v>
      </c>
      <c r="CI201" s="76">
        <v>62.275331935709296</v>
      </c>
      <c r="CJ201" s="77">
        <v>134.52176586381793</v>
      </c>
      <c r="CK201" s="77">
        <v>83.773876217470288</v>
      </c>
      <c r="CL201" s="76">
        <v>6.1764939876032301</v>
      </c>
      <c r="CM201" s="76">
        <v>2.0462372112737608</v>
      </c>
      <c r="CN201" s="78">
        <v>8.3491169172034141</v>
      </c>
      <c r="CO201" s="75">
        <v>238328</v>
      </c>
      <c r="CP201" s="75">
        <v>142294.82450331125</v>
      </c>
      <c r="CQ201" s="75">
        <v>17474185.950477876</v>
      </c>
      <c r="CR201" s="76">
        <v>59.705458235419783</v>
      </c>
      <c r="CS201" s="77">
        <v>122.80268106357759</v>
      </c>
      <c r="CT201" s="77">
        <v>73.319903454390072</v>
      </c>
      <c r="CU201" s="76">
        <v>-0.55055134420804519</v>
      </c>
      <c r="CV201" s="76">
        <v>-1.7721041459082356</v>
      </c>
      <c r="CW201" s="78">
        <v>-2.3128991469202167</v>
      </c>
      <c r="CX201" s="75">
        <v>230640</v>
      </c>
      <c r="CY201" s="75">
        <v>141267</v>
      </c>
      <c r="CZ201" s="75">
        <v>17179997.624724243</v>
      </c>
      <c r="DA201" s="76">
        <v>61.25</v>
      </c>
      <c r="DB201" s="77">
        <v>121.61366507906476</v>
      </c>
      <c r="DC201" s="77">
        <v>74.488369860927165</v>
      </c>
      <c r="DD201" s="76">
        <v>9.0946724262059035</v>
      </c>
      <c r="DE201" s="76">
        <v>-3.3324063364453735</v>
      </c>
      <c r="DF201" s="78">
        <v>5.4591946495506942</v>
      </c>
      <c r="DG201" s="75">
        <v>703984</v>
      </c>
      <c r="DH201" s="75">
        <v>425980.78843837813</v>
      </c>
      <c r="DI201" s="75">
        <v>55999924.460563317</v>
      </c>
      <c r="DJ201" s="76">
        <v>60.51000994885937</v>
      </c>
      <c r="DK201" s="77">
        <v>131.46115031585325</v>
      </c>
      <c r="DL201" s="77">
        <v>79.547155135007785</v>
      </c>
      <c r="DM201" s="76">
        <v>0.50596767745988236</v>
      </c>
      <c r="DN201" s="76">
        <v>2.4001835523823578</v>
      </c>
      <c r="DO201" s="76">
        <v>1.884680003282317</v>
      </c>
      <c r="DP201" s="76">
        <v>4.0165703106145072</v>
      </c>
      <c r="DQ201" s="78">
        <v>5.9769498113587503</v>
      </c>
      <c r="DR201" s="75">
        <v>703984</v>
      </c>
      <c r="DS201" s="75">
        <v>423332.43505954166</v>
      </c>
      <c r="DT201" s="75">
        <v>55119646.02531974</v>
      </c>
      <c r="DU201" s="76">
        <v>60.133814839476699</v>
      </c>
      <c r="DV201" s="77">
        <v>130.20416452986214</v>
      </c>
      <c r="DW201" s="77">
        <v>78.296731211674896</v>
      </c>
      <c r="DX201" s="76">
        <v>0.27519329052548813</v>
      </c>
      <c r="DY201" s="76">
        <v>-1.2228309188631543</v>
      </c>
      <c r="DZ201" s="76">
        <v>-1.4939130608788198</v>
      </c>
      <c r="EA201" s="76">
        <v>3.4656315624547855</v>
      </c>
      <c r="EB201" s="78">
        <v>1.9199449790225149</v>
      </c>
      <c r="EC201" s="75">
        <v>693690</v>
      </c>
      <c r="ED201" s="75">
        <v>414363.71762247855</v>
      </c>
      <c r="EE201" s="75">
        <v>52464282.325533353</v>
      </c>
      <c r="EF201" s="76">
        <v>59.733269561688729</v>
      </c>
      <c r="EG201" s="77">
        <v>126.61408345923974</v>
      </c>
      <c r="EH201" s="77">
        <v>75.63073177576922</v>
      </c>
      <c r="EI201" s="76">
        <v>0.79392525129826541</v>
      </c>
      <c r="EJ201" s="76">
        <v>1.8125141932561823</v>
      </c>
      <c r="EK201" s="76">
        <v>1.0105658048522097</v>
      </c>
      <c r="EL201" s="76">
        <v>-0.56511093710083959</v>
      </c>
      <c r="EM201" s="78">
        <v>0.43974404986154914</v>
      </c>
      <c r="EN201" s="75">
        <v>699608</v>
      </c>
      <c r="EO201" s="75">
        <v>427193.65007983119</v>
      </c>
      <c r="EP201" s="75">
        <v>53975790.385999463</v>
      </c>
      <c r="EQ201" s="76">
        <v>61.061858938124089</v>
      </c>
      <c r="ER201" s="77">
        <v>126.34970200496385</v>
      </c>
      <c r="ES201" s="77">
        <v>77.151476807011164</v>
      </c>
      <c r="ET201" s="76">
        <v>0.69417157825802223</v>
      </c>
      <c r="EU201" s="76">
        <v>5.4701020604780339</v>
      </c>
      <c r="EV201" s="76">
        <v>4.7430058834221889</v>
      </c>
      <c r="EW201" s="76">
        <v>-0.92223003161688322</v>
      </c>
      <c r="EX201" s="78">
        <v>3.7770344271470306</v>
      </c>
      <c r="EY201" s="75">
        <v>2801266</v>
      </c>
      <c r="EZ201" s="75">
        <v>1690870.5912002295</v>
      </c>
      <c r="FA201" s="75">
        <v>217559643.19741589</v>
      </c>
      <c r="FB201" s="76">
        <v>60.360943630495271</v>
      </c>
      <c r="FC201" s="77">
        <v>128.66723469534452</v>
      </c>
      <c r="FD201" s="77">
        <v>77.664757005373957</v>
      </c>
      <c r="FE201" s="76">
        <v>0.56589420295005965</v>
      </c>
      <c r="FF201" s="76">
        <v>2.0691018790023468</v>
      </c>
      <c r="FG201" s="76">
        <v>1.4947489782357957</v>
      </c>
      <c r="FH201" s="76">
        <v>1.5072476670194155</v>
      </c>
      <c r="FI201" s="78">
        <v>3.0245262143574667</v>
      </c>
      <c r="FK201" s="79">
        <v>153</v>
      </c>
      <c r="FL201" s="80">
        <v>43</v>
      </c>
      <c r="FM201" s="75">
        <v>7688</v>
      </c>
      <c r="FN201" s="80">
        <v>2416</v>
      </c>
    </row>
    <row r="202" spans="2:170" x14ac:dyDescent="0.2">
      <c r="B202" s="72" t="s">
        <v>113</v>
      </c>
      <c r="K202" s="69"/>
      <c r="T202" s="69"/>
      <c r="AC202" s="69"/>
      <c r="AL202" s="69"/>
      <c r="AU202" s="69"/>
      <c r="BD202" s="69"/>
      <c r="BM202" s="69"/>
      <c r="BV202" s="69"/>
      <c r="CE202" s="69"/>
      <c r="CN202" s="69"/>
      <c r="CW202" s="69"/>
      <c r="DF202" s="69"/>
      <c r="DQ202" s="69"/>
      <c r="EB202" s="69"/>
      <c r="EM202" s="69"/>
      <c r="EX202" s="69"/>
      <c r="FI202" s="69"/>
      <c r="FK202" s="70"/>
      <c r="FL202" s="71"/>
      <c r="FN202" s="71"/>
    </row>
    <row r="203" spans="2:170" x14ac:dyDescent="0.2">
      <c r="B203" s="73" t="s">
        <v>61</v>
      </c>
      <c r="C203" s="46">
        <v>488157</v>
      </c>
      <c r="D203" s="46">
        <v>334247.11900739174</v>
      </c>
      <c r="E203" s="46">
        <v>55162466.407155164</v>
      </c>
      <c r="F203" s="49">
        <v>68.471233436659062</v>
      </c>
      <c r="G203" s="50">
        <v>165.03497942172319</v>
      </c>
      <c r="H203" s="50">
        <v>113.00148601199034</v>
      </c>
      <c r="I203" s="49">
        <v>-2.4985149690482302</v>
      </c>
      <c r="J203" s="49">
        <v>1.2615600733133463</v>
      </c>
      <c r="K203" s="69">
        <v>-1.2684751630101536</v>
      </c>
      <c r="L203" s="46">
        <v>493799</v>
      </c>
      <c r="M203" s="46">
        <v>346728.29942965781</v>
      </c>
      <c r="N203" s="46">
        <v>57164805.382798553</v>
      </c>
      <c r="O203" s="49">
        <v>70.216484729547403</v>
      </c>
      <c r="P203" s="50">
        <v>164.86916550172108</v>
      </c>
      <c r="Q203" s="50">
        <v>115.76533241824822</v>
      </c>
      <c r="R203" s="49">
        <v>-3.18700649169228</v>
      </c>
      <c r="S203" s="49">
        <v>-2.3813641776798606</v>
      </c>
      <c r="T203" s="69">
        <v>-5.4924764384386489</v>
      </c>
      <c r="U203" s="46">
        <v>477870</v>
      </c>
      <c r="V203" s="46">
        <v>360338.33889349358</v>
      </c>
      <c r="W203" s="46">
        <v>60609464.034565277</v>
      </c>
      <c r="X203" s="49">
        <v>75.405097389142142</v>
      </c>
      <c r="Y203" s="50">
        <v>168.20154141988155</v>
      </c>
      <c r="Z203" s="50">
        <v>126.83253611769995</v>
      </c>
      <c r="AA203" s="49">
        <v>2.2590717041977055</v>
      </c>
      <c r="AB203" s="49">
        <v>1.7640210412745838</v>
      </c>
      <c r="AC203" s="69">
        <v>4.0629432456718177</v>
      </c>
      <c r="AD203" s="46">
        <v>493799</v>
      </c>
      <c r="AE203" s="46">
        <v>374701.02598632302</v>
      </c>
      <c r="AF203" s="46">
        <v>63727399.265359744</v>
      </c>
      <c r="AG203" s="49">
        <v>75.881284892501398</v>
      </c>
      <c r="AH203" s="50">
        <v>170.07532631545521</v>
      </c>
      <c r="AI203" s="50">
        <v>129.05534289328199</v>
      </c>
      <c r="AJ203" s="49">
        <v>-0.93115420390570447</v>
      </c>
      <c r="AK203" s="49">
        <v>-0.40795080334561656</v>
      </c>
      <c r="AL203" s="69">
        <v>-1.3353063561961012</v>
      </c>
      <c r="AM203" s="46">
        <v>479820</v>
      </c>
      <c r="AN203" s="46">
        <v>385740.38884263113</v>
      </c>
      <c r="AO203" s="46">
        <v>67638795.396136224</v>
      </c>
      <c r="AP203" s="49">
        <v>80.392728281987232</v>
      </c>
      <c r="AQ203" s="50">
        <v>175.3479732808859</v>
      </c>
      <c r="AR203" s="50">
        <v>140.96701970767418</v>
      </c>
      <c r="AS203" s="49">
        <v>2.3863620514513837</v>
      </c>
      <c r="AT203" s="49">
        <v>1.1946894184336898</v>
      </c>
      <c r="AU203" s="69">
        <v>3.6095610847992803</v>
      </c>
      <c r="AV203" s="46">
        <v>502665</v>
      </c>
      <c r="AW203" s="46">
        <v>343910.75958401302</v>
      </c>
      <c r="AX203" s="46">
        <v>61681846.510072269</v>
      </c>
      <c r="AY203" s="49">
        <v>68.417486712624324</v>
      </c>
      <c r="AZ203" s="50">
        <v>179.35422138196921</v>
      </c>
      <c r="BA203" s="50">
        <v>122.7096505825396</v>
      </c>
      <c r="BB203" s="49">
        <v>-6.7739864954754614</v>
      </c>
      <c r="BC203" s="49">
        <v>-1.8723942379217098</v>
      </c>
      <c r="BD203" s="69">
        <v>-8.5195450005782938</v>
      </c>
      <c r="BE203" s="46">
        <v>502665</v>
      </c>
      <c r="BF203" s="46">
        <v>325517.05932458164</v>
      </c>
      <c r="BG203" s="46">
        <v>56462126.193261847</v>
      </c>
      <c r="BH203" s="49">
        <v>64.758250390335832</v>
      </c>
      <c r="BI203" s="50">
        <v>173.45366264494905</v>
      </c>
      <c r="BJ203" s="50">
        <v>112.32555716682452</v>
      </c>
      <c r="BK203" s="49">
        <v>-5.237262046063643</v>
      </c>
      <c r="BL203" s="49">
        <v>1.2204713710858026</v>
      </c>
      <c r="BM203" s="69">
        <v>-4.0807099588787894</v>
      </c>
      <c r="BN203" s="46">
        <v>454020</v>
      </c>
      <c r="BO203" s="46">
        <v>342034.29301533219</v>
      </c>
      <c r="BP203" s="46">
        <v>59272444.242809907</v>
      </c>
      <c r="BQ203" s="49">
        <v>75.334631297152598</v>
      </c>
      <c r="BR203" s="50">
        <v>173.29386395811758</v>
      </c>
      <c r="BS203" s="50">
        <v>130.55029347343708</v>
      </c>
      <c r="BT203" s="49">
        <v>-3.1795998073096938</v>
      </c>
      <c r="BU203" s="49">
        <v>0.51825256259378638</v>
      </c>
      <c r="BV203" s="69">
        <v>-2.6778256021975171</v>
      </c>
      <c r="BW203" s="46">
        <v>500836</v>
      </c>
      <c r="BX203" s="46">
        <v>370858.01597088849</v>
      </c>
      <c r="BY203" s="46">
        <v>63134576.303045444</v>
      </c>
      <c r="BZ203" s="49">
        <v>74.047795280468762</v>
      </c>
      <c r="CA203" s="50">
        <v>170.23921173110455</v>
      </c>
      <c r="CB203" s="50">
        <v>126.05838298973205</v>
      </c>
      <c r="CC203" s="49">
        <v>-4.1378471102321859</v>
      </c>
      <c r="CD203" s="49">
        <v>-4.0010644158562991</v>
      </c>
      <c r="CE203" s="69">
        <v>-7.9733535977784467</v>
      </c>
      <c r="CF203" s="46">
        <v>487110</v>
      </c>
      <c r="CG203" s="46">
        <v>341162.46254927729</v>
      </c>
      <c r="CH203" s="46">
        <v>57705244.837012447</v>
      </c>
      <c r="CI203" s="49">
        <v>70.038074059099031</v>
      </c>
      <c r="CJ203" s="50">
        <v>169.14300713454824</v>
      </c>
      <c r="CK203" s="50">
        <v>118.46450460268204</v>
      </c>
      <c r="CL203" s="49">
        <v>0.47535008068160717</v>
      </c>
      <c r="CM203" s="49">
        <v>-3.7622340072382195E-2</v>
      </c>
      <c r="CN203" s="69">
        <v>0.43754890278533659</v>
      </c>
      <c r="CO203" s="46">
        <v>503378</v>
      </c>
      <c r="CP203" s="46">
        <v>347754.80675156659</v>
      </c>
      <c r="CQ203" s="46">
        <v>56408460.640638106</v>
      </c>
      <c r="CR203" s="49">
        <v>69.084228303892232</v>
      </c>
      <c r="CS203" s="50">
        <v>162.20756563384006</v>
      </c>
      <c r="CT203" s="50">
        <v>112.05984496866789</v>
      </c>
      <c r="CU203" s="49">
        <v>-6.6990220172841411E-2</v>
      </c>
      <c r="CV203" s="49">
        <v>-2.2019615951373939</v>
      </c>
      <c r="CW203" s="69">
        <v>-2.2674767163895315</v>
      </c>
      <c r="CX203" s="46">
        <v>489510</v>
      </c>
      <c r="CY203" s="46">
        <v>334113.19432467665</v>
      </c>
      <c r="CZ203" s="46">
        <v>54674730.477798149</v>
      </c>
      <c r="DA203" s="49">
        <v>68.254620809519039</v>
      </c>
      <c r="DB203" s="50">
        <v>163.64133894295605</v>
      </c>
      <c r="DC203" s="50">
        <v>111.69277538313445</v>
      </c>
      <c r="DD203" s="49">
        <v>3.3864851827580109</v>
      </c>
      <c r="DE203" s="49">
        <v>-0.38852148367268874</v>
      </c>
      <c r="DF203" s="69">
        <v>2.9848064766089148</v>
      </c>
      <c r="DG203" s="46">
        <v>1459826</v>
      </c>
      <c r="DH203" s="46">
        <v>1041313.7573305431</v>
      </c>
      <c r="DI203" s="46">
        <v>172936735.82451901</v>
      </c>
      <c r="DJ203" s="49">
        <v>71.33136122596413</v>
      </c>
      <c r="DK203" s="50">
        <v>166.07553161292179</v>
      </c>
      <c r="DL203" s="50">
        <v>118.4639373627535</v>
      </c>
      <c r="DM203" s="49">
        <v>5.5348798204825691</v>
      </c>
      <c r="DN203" s="49">
        <v>4.338202716518369</v>
      </c>
      <c r="DO203" s="49">
        <v>-1.1339162047654545</v>
      </c>
      <c r="DP203" s="49">
        <v>0.19423836687380969</v>
      </c>
      <c r="DQ203" s="69">
        <v>-0.94188033820949868</v>
      </c>
      <c r="DR203" s="46">
        <v>1476284</v>
      </c>
      <c r="DS203" s="46">
        <v>1104352.1744129672</v>
      </c>
      <c r="DT203" s="46">
        <v>193048041.17156824</v>
      </c>
      <c r="DU203" s="49">
        <v>74.806214414907103</v>
      </c>
      <c r="DV203" s="50">
        <v>174.80659308176348</v>
      </c>
      <c r="DW203" s="50">
        <v>130.76619483213815</v>
      </c>
      <c r="DX203" s="49">
        <v>5.957605014936</v>
      </c>
      <c r="DY203" s="49">
        <v>4.0976812255885751</v>
      </c>
      <c r="DZ203" s="49">
        <v>-1.7553471400993317</v>
      </c>
      <c r="EA203" s="49">
        <v>-0.39727472669054453</v>
      </c>
      <c r="EB203" s="69">
        <v>-2.145648316236576</v>
      </c>
      <c r="EC203" s="46">
        <v>1457521</v>
      </c>
      <c r="ED203" s="46">
        <v>1038409.3683108024</v>
      </c>
      <c r="EE203" s="46">
        <v>178869146.73911721</v>
      </c>
      <c r="EF203" s="49">
        <v>71.244899271489217</v>
      </c>
      <c r="EG203" s="50">
        <v>172.25301716035804</v>
      </c>
      <c r="EH203" s="50">
        <v>122.72148856799812</v>
      </c>
      <c r="EI203" s="49">
        <v>6.8673470884108339</v>
      </c>
      <c r="EJ203" s="49">
        <v>2.4013367571747888</v>
      </c>
      <c r="EK203" s="49">
        <v>-4.1790223608164769</v>
      </c>
      <c r="EL203" s="49">
        <v>-0.91550380875212478</v>
      </c>
      <c r="EM203" s="69">
        <v>-5.0562670606867242</v>
      </c>
      <c r="EN203" s="46">
        <v>1479998</v>
      </c>
      <c r="EO203" s="46">
        <v>1023030.4636255205</v>
      </c>
      <c r="EP203" s="46">
        <v>168788435.95544869</v>
      </c>
      <c r="EQ203" s="49">
        <v>69.123773385201901</v>
      </c>
      <c r="ER203" s="50">
        <v>164.98867038355721</v>
      </c>
      <c r="ES203" s="50">
        <v>114.04639462718781</v>
      </c>
      <c r="ET203" s="49">
        <v>3.6103350048689924</v>
      </c>
      <c r="EU203" s="49">
        <v>4.8720909827229413</v>
      </c>
      <c r="EV203" s="49">
        <v>1.2177896903765968</v>
      </c>
      <c r="EW203" s="49">
        <v>-0.89518429721487613</v>
      </c>
      <c r="EX203" s="69">
        <v>0.31170393108036759</v>
      </c>
      <c r="EY203" s="46">
        <v>5873629</v>
      </c>
      <c r="EZ203" s="46">
        <v>4207105.7636798332</v>
      </c>
      <c r="FA203" s="46">
        <v>713642359.69065309</v>
      </c>
      <c r="FB203" s="49">
        <v>71.627025875822824</v>
      </c>
      <c r="FC203" s="50">
        <v>169.62786290080118</v>
      </c>
      <c r="FD203" s="50">
        <v>121.49939325256211</v>
      </c>
      <c r="FE203" s="49">
        <v>5.4733230271570559</v>
      </c>
      <c r="FF203" s="49">
        <v>3.9186727642881749</v>
      </c>
      <c r="FG203" s="49">
        <v>-1.4739748575747376</v>
      </c>
      <c r="FH203" s="49">
        <v>-0.51735464262040287</v>
      </c>
      <c r="FI203" s="69">
        <v>-1.9837038228384201</v>
      </c>
      <c r="FK203" s="70">
        <v>185</v>
      </c>
      <c r="FL203" s="71">
        <v>73</v>
      </c>
      <c r="FM203" s="46">
        <v>16317</v>
      </c>
      <c r="FN203" s="71">
        <v>9973</v>
      </c>
    </row>
    <row r="204" spans="2:170" x14ac:dyDescent="0.2">
      <c r="B204" s="73" t="s">
        <v>62</v>
      </c>
      <c r="C204" s="46">
        <v>145390</v>
      </c>
      <c r="D204" s="46">
        <v>88444.890510948899</v>
      </c>
      <c r="E204" s="46">
        <v>13518565.186329918</v>
      </c>
      <c r="F204" s="49">
        <v>60.832856806485253</v>
      </c>
      <c r="G204" s="50">
        <v>152.8473279601879</v>
      </c>
      <c r="H204" s="50">
        <v>92.981396150559988</v>
      </c>
      <c r="I204" s="49">
        <v>14.41352185304773</v>
      </c>
      <c r="J204" s="49">
        <v>6.8463822755719095</v>
      </c>
      <c r="K204" s="69">
        <v>22.246708934052382</v>
      </c>
      <c r="L204" s="46">
        <v>145390</v>
      </c>
      <c r="M204" s="46">
        <v>91159.124087591248</v>
      </c>
      <c r="N204" s="46">
        <v>13838678.321547454</v>
      </c>
      <c r="O204" s="49">
        <v>62.699720811329009</v>
      </c>
      <c r="P204" s="50">
        <v>151.80793431330483</v>
      </c>
      <c r="Q204" s="50">
        <v>95.183150983887856</v>
      </c>
      <c r="R204" s="49">
        <v>9.8354427294319073</v>
      </c>
      <c r="S204" s="49">
        <v>-8.4332573093479399E-2</v>
      </c>
      <c r="T204" s="69">
        <v>9.7428156744095613</v>
      </c>
      <c r="U204" s="46">
        <v>140700</v>
      </c>
      <c r="V204" s="46">
        <v>92836.569343065697</v>
      </c>
      <c r="W204" s="46">
        <v>13688503.665121173</v>
      </c>
      <c r="X204" s="49">
        <v>65.981925616962116</v>
      </c>
      <c r="Y204" s="50">
        <v>147.44732341990206</v>
      </c>
      <c r="Z204" s="50">
        <v>97.288583263121339</v>
      </c>
      <c r="AA204" s="49">
        <v>13.191649740035917</v>
      </c>
      <c r="AB204" s="49">
        <v>-1.3683377454860637</v>
      </c>
      <c r="AC204" s="69">
        <v>11.642805671904627</v>
      </c>
      <c r="AD204" s="46">
        <v>145390</v>
      </c>
      <c r="AE204" s="46">
        <v>95186.155555555553</v>
      </c>
      <c r="AF204" s="46">
        <v>14300092.954995565</v>
      </c>
      <c r="AG204" s="49">
        <v>65.469534050179206</v>
      </c>
      <c r="AH204" s="50">
        <v>150.23290804773907</v>
      </c>
      <c r="AI204" s="50">
        <v>98.356784888888967</v>
      </c>
      <c r="AJ204" s="49">
        <v>6.888100512444689</v>
      </c>
      <c r="AK204" s="49">
        <v>-3.679938572506249</v>
      </c>
      <c r="AL204" s="69">
        <v>2.954684072267987</v>
      </c>
      <c r="AM204" s="46">
        <v>140700</v>
      </c>
      <c r="AN204" s="46">
        <v>103421.39705882352</v>
      </c>
      <c r="AO204" s="46">
        <v>15894943.697630381</v>
      </c>
      <c r="AP204" s="49">
        <v>73.504901960784309</v>
      </c>
      <c r="AQ204" s="50">
        <v>153.69105571634978</v>
      </c>
      <c r="AR204" s="50">
        <v>112.97045982679731</v>
      </c>
      <c r="AS204" s="49">
        <v>13.013182416136813</v>
      </c>
      <c r="AT204" s="49">
        <v>-1.3541617705519691</v>
      </c>
      <c r="AU204" s="69">
        <v>11.482801104173328</v>
      </c>
      <c r="AV204" s="46">
        <v>145390</v>
      </c>
      <c r="AW204" s="46">
        <v>87316.76470588235</v>
      </c>
      <c r="AX204" s="46">
        <v>15006443.434405643</v>
      </c>
      <c r="AY204" s="49">
        <v>60.056925996204932</v>
      </c>
      <c r="AZ204" s="50">
        <v>171.86211015666146</v>
      </c>
      <c r="BA204" s="50">
        <v>103.21510031230238</v>
      </c>
      <c r="BB204" s="49">
        <v>1.3420272199866197</v>
      </c>
      <c r="BC204" s="49">
        <v>3.6030345120122003</v>
      </c>
      <c r="BD204" s="69">
        <v>4.9934154358955354</v>
      </c>
      <c r="BE204" s="46">
        <v>147777</v>
      </c>
      <c r="BF204" s="46">
        <v>83478.550951847705</v>
      </c>
      <c r="BG204" s="46">
        <v>13682122.863762598</v>
      </c>
      <c r="BH204" s="49">
        <v>56.489542318390349</v>
      </c>
      <c r="BI204" s="50">
        <v>163.89986059598414</v>
      </c>
      <c r="BJ204" s="50">
        <v>92.586281111151251</v>
      </c>
      <c r="BK204" s="49">
        <v>-5.1499841777469202</v>
      </c>
      <c r="BL204" s="49">
        <v>-1.3765015856488945</v>
      </c>
      <c r="BM204" s="69">
        <v>-6.4555961495284606</v>
      </c>
      <c r="BN204" s="46">
        <v>133476</v>
      </c>
      <c r="BO204" s="46">
        <v>89587.24708377519</v>
      </c>
      <c r="BP204" s="46">
        <v>13017880.445926834</v>
      </c>
      <c r="BQ204" s="49">
        <v>67.11861839115285</v>
      </c>
      <c r="BR204" s="50">
        <v>145.30952640785469</v>
      </c>
      <c r="BS204" s="50">
        <v>97.529746515679477</v>
      </c>
      <c r="BT204" s="49">
        <v>2.153187082387463</v>
      </c>
      <c r="BU204" s="49">
        <v>-6.1350627680694467</v>
      </c>
      <c r="BV204" s="69">
        <v>-4.1139750647004183</v>
      </c>
      <c r="BW204" s="46">
        <v>147777</v>
      </c>
      <c r="BX204" s="46">
        <v>97538.987274655359</v>
      </c>
      <c r="BY204" s="46">
        <v>14150173.718234057</v>
      </c>
      <c r="BZ204" s="49">
        <v>66.004173365716824</v>
      </c>
      <c r="CA204" s="50">
        <v>145.07197699714948</v>
      </c>
      <c r="CB204" s="50">
        <v>95.753559202271376</v>
      </c>
      <c r="CC204" s="49">
        <v>3.3300721426748576</v>
      </c>
      <c r="CD204" s="49">
        <v>-12.577427368939425</v>
      </c>
      <c r="CE204" s="69">
        <v>-9.6661926313427831</v>
      </c>
      <c r="CF204" s="46">
        <v>143010</v>
      </c>
      <c r="CG204" s="46">
        <v>92610.992647058825</v>
      </c>
      <c r="CH204" s="46">
        <v>14084795.434042716</v>
      </c>
      <c r="CI204" s="49">
        <v>64.758403361344534</v>
      </c>
      <c r="CJ204" s="50">
        <v>152.08556815409565</v>
      </c>
      <c r="CK204" s="50">
        <v>98.488185679621807</v>
      </c>
      <c r="CL204" s="49">
        <v>3.7649270234409555</v>
      </c>
      <c r="CM204" s="49">
        <v>1.7250243023140537</v>
      </c>
      <c r="CN204" s="69">
        <v>5.5548972318737544</v>
      </c>
      <c r="CO204" s="46">
        <v>147777</v>
      </c>
      <c r="CP204" s="46">
        <v>89957.095588235301</v>
      </c>
      <c r="CQ204" s="46">
        <v>12255142.371375887</v>
      </c>
      <c r="CR204" s="49">
        <v>60.873542965573328</v>
      </c>
      <c r="CS204" s="50">
        <v>136.2331930709714</v>
      </c>
      <c r="CT204" s="50">
        <v>82.92997131743023</v>
      </c>
      <c r="CU204" s="49">
        <v>-3.9941878608207211</v>
      </c>
      <c r="CV204" s="49">
        <v>-2.8738620168380633</v>
      </c>
      <c r="CW204" s="69">
        <v>-6.7532624298455008</v>
      </c>
      <c r="CX204" s="46">
        <v>143010</v>
      </c>
      <c r="CY204" s="46">
        <v>85189.272534464471</v>
      </c>
      <c r="CZ204" s="46">
        <v>11320428.60978297</v>
      </c>
      <c r="DA204" s="49">
        <v>59.56875220926122</v>
      </c>
      <c r="DB204" s="50">
        <v>132.88561192024662</v>
      </c>
      <c r="DC204" s="50">
        <v>79.158300886532203</v>
      </c>
      <c r="DD204" s="49">
        <v>-0.46503652802617101</v>
      </c>
      <c r="DE204" s="49">
        <v>-7.9738523060690527</v>
      </c>
      <c r="DF204" s="69">
        <v>-8.401807508181145</v>
      </c>
      <c r="DG204" s="46">
        <v>431480</v>
      </c>
      <c r="DH204" s="46">
        <v>272440.58394160582</v>
      </c>
      <c r="DI204" s="46">
        <v>41045747.172998548</v>
      </c>
      <c r="DJ204" s="49">
        <v>63.140952985446795</v>
      </c>
      <c r="DK204" s="50">
        <v>150.65944500323116</v>
      </c>
      <c r="DL204" s="50">
        <v>95.127809337625251</v>
      </c>
      <c r="DM204" s="49">
        <v>-6.392499467291711E-2</v>
      </c>
      <c r="DN204" s="49">
        <v>12.360034861914205</v>
      </c>
      <c r="DO204" s="49">
        <v>12.431906952444214</v>
      </c>
      <c r="DP204" s="49">
        <v>1.6078584219903704</v>
      </c>
      <c r="DQ204" s="69">
        <v>14.239652837383465</v>
      </c>
      <c r="DR204" s="46">
        <v>431480</v>
      </c>
      <c r="DS204" s="46">
        <v>285924.31732026144</v>
      </c>
      <c r="DT204" s="46">
        <v>45201480.087031588</v>
      </c>
      <c r="DU204" s="49">
        <v>66.265949133276493</v>
      </c>
      <c r="DV204" s="50">
        <v>158.08896742560651</v>
      </c>
      <c r="DW204" s="50">
        <v>104.75915473957447</v>
      </c>
      <c r="DX204" s="49">
        <v>-6.392499467291711E-2</v>
      </c>
      <c r="DY204" s="49">
        <v>7.1295200802270839</v>
      </c>
      <c r="DZ204" s="49">
        <v>7.1980464256941801</v>
      </c>
      <c r="EA204" s="49">
        <v>-0.6453067042981564</v>
      </c>
      <c r="EB204" s="69">
        <v>6.5062902452325257</v>
      </c>
      <c r="EC204" s="46">
        <v>429030</v>
      </c>
      <c r="ED204" s="46">
        <v>270604.78531027824</v>
      </c>
      <c r="EE204" s="46">
        <v>40850177.027923487</v>
      </c>
      <c r="EF204" s="49">
        <v>63.07362779066225</v>
      </c>
      <c r="EG204" s="50">
        <v>150.95881242855427</v>
      </c>
      <c r="EH204" s="50">
        <v>95.215199468390296</v>
      </c>
      <c r="EI204" s="49">
        <v>1.5991872633366251</v>
      </c>
      <c r="EJ204" s="49">
        <v>1.7872882783927662</v>
      </c>
      <c r="EK204" s="49">
        <v>0.18514027535338351</v>
      </c>
      <c r="EL204" s="49">
        <v>-7.048685019458242</v>
      </c>
      <c r="EM204" s="69">
        <v>-6.8765946989586757</v>
      </c>
      <c r="EN204" s="46">
        <v>433797</v>
      </c>
      <c r="EO204" s="46">
        <v>267757.36076975858</v>
      </c>
      <c r="EP204" s="46">
        <v>37660366.415201575</v>
      </c>
      <c r="EQ204" s="49">
        <v>61.724115374186219</v>
      </c>
      <c r="ER204" s="50">
        <v>140.65109660079628</v>
      </c>
      <c r="ES204" s="50">
        <v>86.815645140933597</v>
      </c>
      <c r="ET204" s="49">
        <v>1.6417910447761195</v>
      </c>
      <c r="EU204" s="49">
        <v>1.3464370909375725</v>
      </c>
      <c r="EV204" s="49">
        <v>-0.29058318512749842</v>
      </c>
      <c r="EW204" s="49">
        <v>-2.7672692842009612</v>
      </c>
      <c r="EX204" s="69">
        <v>-3.0498112501013734</v>
      </c>
      <c r="EY204" s="46">
        <v>1725787</v>
      </c>
      <c r="EZ204" s="46">
        <v>1096727.0473419041</v>
      </c>
      <c r="FA204" s="46">
        <v>164757770.70315519</v>
      </c>
      <c r="FB204" s="49">
        <v>63.549386299810124</v>
      </c>
      <c r="FC204" s="50">
        <v>150.22677803239409</v>
      </c>
      <c r="FD204" s="50">
        <v>95.468195497564409</v>
      </c>
      <c r="FE204" s="49">
        <v>0.77123449487585682</v>
      </c>
      <c r="FF204" s="49">
        <v>5.513338480858331</v>
      </c>
      <c r="FG204" s="49">
        <v>4.7058111471519251</v>
      </c>
      <c r="FH204" s="49">
        <v>-2.2932544321884074</v>
      </c>
      <c r="FI204" s="69">
        <v>2.3046404922610404</v>
      </c>
      <c r="FK204" s="70">
        <v>102</v>
      </c>
      <c r="FL204" s="71">
        <v>14</v>
      </c>
      <c r="FM204" s="46">
        <v>4767</v>
      </c>
      <c r="FN204" s="71">
        <v>943</v>
      </c>
    </row>
    <row r="205" spans="2:170" x14ac:dyDescent="0.2">
      <c r="B205" s="73" t="s">
        <v>63</v>
      </c>
      <c r="C205" s="46">
        <v>126635</v>
      </c>
      <c r="D205" s="46">
        <v>79700.138047138054</v>
      </c>
      <c r="E205" s="46">
        <v>13981520.296614274</v>
      </c>
      <c r="F205" s="49">
        <v>62.936895840121643</v>
      </c>
      <c r="G205" s="50">
        <v>175.42655055810582</v>
      </c>
      <c r="H205" s="50">
        <v>110.4080254006734</v>
      </c>
      <c r="I205" s="49">
        <v>-10.418920384717351</v>
      </c>
      <c r="J205" s="49">
        <v>1.5207227911571242</v>
      </c>
      <c r="K205" s="69">
        <v>-9.0566404904431401</v>
      </c>
      <c r="L205" s="46">
        <v>126635</v>
      </c>
      <c r="M205" s="46">
        <v>81880.552486187851</v>
      </c>
      <c r="N205" s="46">
        <v>13933454.150982529</v>
      </c>
      <c r="O205" s="49">
        <v>64.658706112992334</v>
      </c>
      <c r="P205" s="50">
        <v>170.16805246072218</v>
      </c>
      <c r="Q205" s="50">
        <v>110.02846093878098</v>
      </c>
      <c r="R205" s="49">
        <v>-10.249359192125914</v>
      </c>
      <c r="S205" s="49">
        <v>-1.4510324866269408</v>
      </c>
      <c r="T205" s="69">
        <v>-11.551670147204023</v>
      </c>
      <c r="U205" s="46">
        <v>122970</v>
      </c>
      <c r="V205" s="46">
        <v>81978.610979329038</v>
      </c>
      <c r="W205" s="46">
        <v>13216862.667521045</v>
      </c>
      <c r="X205" s="49">
        <v>66.665537106065742</v>
      </c>
      <c r="Y205" s="50">
        <v>161.22330580660466</v>
      </c>
      <c r="Z205" s="50">
        <v>107.48038275612788</v>
      </c>
      <c r="AA205" s="49">
        <v>-6.389475593037143</v>
      </c>
      <c r="AB205" s="49">
        <v>4.8154682801117975E-2</v>
      </c>
      <c r="AC205" s="69">
        <v>-6.3443977419405071</v>
      </c>
      <c r="AD205" s="46">
        <v>127069</v>
      </c>
      <c r="AE205" s="46">
        <v>85162.769101876678</v>
      </c>
      <c r="AF205" s="46">
        <v>13122005.949785525</v>
      </c>
      <c r="AG205" s="49">
        <v>67.02088558332612</v>
      </c>
      <c r="AH205" s="50">
        <v>154.08148523315649</v>
      </c>
      <c r="AI205" s="50">
        <v>103.26677592320334</v>
      </c>
      <c r="AJ205" s="49">
        <v>-10.453787632585565</v>
      </c>
      <c r="AK205" s="49">
        <v>-4.8015914893885387</v>
      </c>
      <c r="AL205" s="69">
        <v>-14.753430944689123</v>
      </c>
      <c r="AM205" s="46">
        <v>122970</v>
      </c>
      <c r="AN205" s="46">
        <v>85875.698391420912</v>
      </c>
      <c r="AO205" s="46">
        <v>13305728.41298992</v>
      </c>
      <c r="AP205" s="49">
        <v>69.834673815907067</v>
      </c>
      <c r="AQ205" s="50">
        <v>154.94171997696589</v>
      </c>
      <c r="AR205" s="50">
        <v>108.20304475067024</v>
      </c>
      <c r="AS205" s="49">
        <v>-3.181183606673132</v>
      </c>
      <c r="AT205" s="49">
        <v>-0.22349911983505022</v>
      </c>
      <c r="AU205" s="69">
        <v>-3.3975728091469306</v>
      </c>
      <c r="AV205" s="46">
        <v>127069</v>
      </c>
      <c r="AW205" s="46">
        <v>76979.641852487141</v>
      </c>
      <c r="AX205" s="46">
        <v>11982133.978655694</v>
      </c>
      <c r="AY205" s="49">
        <v>60.580977148232172</v>
      </c>
      <c r="AZ205" s="50">
        <v>155.65328300197285</v>
      </c>
      <c r="BA205" s="50">
        <v>94.296279805898322</v>
      </c>
      <c r="BB205" s="49">
        <v>-8.0873559872531136</v>
      </c>
      <c r="BC205" s="49">
        <v>-4.1518941381235814</v>
      </c>
      <c r="BD205" s="69">
        <v>-11.903471666212745</v>
      </c>
      <c r="BE205" s="46">
        <v>127100</v>
      </c>
      <c r="BF205" s="46">
        <v>73461.02915951972</v>
      </c>
      <c r="BG205" s="46">
        <v>11015951.574888507</v>
      </c>
      <c r="BH205" s="49">
        <v>57.797819952415203</v>
      </c>
      <c r="BI205" s="50">
        <v>149.95640138620305</v>
      </c>
      <c r="BJ205" s="50">
        <v>86.671530880318699</v>
      </c>
      <c r="BK205" s="49">
        <v>-2.0239147091591074</v>
      </c>
      <c r="BL205" s="49">
        <v>-2.9736410187678817</v>
      </c>
      <c r="BM205" s="69">
        <v>-4.9373717699505573</v>
      </c>
      <c r="BN205" s="46">
        <v>117320</v>
      </c>
      <c r="BO205" s="46">
        <v>75129.976705490844</v>
      </c>
      <c r="BP205" s="46">
        <v>11762754.863530779</v>
      </c>
      <c r="BQ205" s="49">
        <v>64.03850724982172</v>
      </c>
      <c r="BR205" s="50">
        <v>156.56540011506621</v>
      </c>
      <c r="BS205" s="50">
        <v>100.26214510339908</v>
      </c>
      <c r="BT205" s="49">
        <v>-4.4636539951355134</v>
      </c>
      <c r="BU205" s="49">
        <v>-2.1430954273618146</v>
      </c>
      <c r="BV205" s="69">
        <v>-6.5110890578343259</v>
      </c>
      <c r="BW205" s="46">
        <v>129890</v>
      </c>
      <c r="BX205" s="46">
        <v>81938.552412645586</v>
      </c>
      <c r="BY205" s="46">
        <v>12741433.823451715</v>
      </c>
      <c r="BZ205" s="49">
        <v>63.083033653588103</v>
      </c>
      <c r="CA205" s="50">
        <v>155.49986481681273</v>
      </c>
      <c r="CB205" s="50">
        <v>98.094032053673985</v>
      </c>
      <c r="CC205" s="49">
        <v>-7.8043308678375727</v>
      </c>
      <c r="CD205" s="49">
        <v>-3.4274939377185754</v>
      </c>
      <c r="CE205" s="69">
        <v>-10.964331838181517</v>
      </c>
      <c r="CF205" s="46">
        <v>125700</v>
      </c>
      <c r="CG205" s="46">
        <v>77425.064891846923</v>
      </c>
      <c r="CH205" s="46">
        <v>12248438.362240067</v>
      </c>
      <c r="CI205" s="49">
        <v>61.595119245701611</v>
      </c>
      <c r="CJ205" s="50">
        <v>158.19732769161504</v>
      </c>
      <c r="CK205" s="50">
        <v>97.441832635163621</v>
      </c>
      <c r="CL205" s="49">
        <v>0.81408984962482345</v>
      </c>
      <c r="CM205" s="49">
        <v>0.49802954820935519</v>
      </c>
      <c r="CN205" s="69">
        <v>1.3161738058342833</v>
      </c>
      <c r="CO205" s="46">
        <v>129735</v>
      </c>
      <c r="CP205" s="46">
        <v>80151.12</v>
      </c>
      <c r="CQ205" s="46">
        <v>12621568.417585194</v>
      </c>
      <c r="CR205" s="49">
        <v>61.780645161290323</v>
      </c>
      <c r="CS205" s="50">
        <v>157.4721403467</v>
      </c>
      <c r="CT205" s="50">
        <v>97.287304255483832</v>
      </c>
      <c r="CU205" s="49">
        <v>-2.3618259008455844</v>
      </c>
      <c r="CV205" s="49">
        <v>-2.1813283023103396</v>
      </c>
      <c r="CW205" s="69">
        <v>-4.4916350263294831</v>
      </c>
      <c r="CX205" s="46">
        <v>125550</v>
      </c>
      <c r="CY205" s="46">
        <v>77779.62</v>
      </c>
      <c r="CZ205" s="46">
        <v>12910015.427279398</v>
      </c>
      <c r="DA205" s="49">
        <v>61.951111111111111</v>
      </c>
      <c r="DB205" s="50">
        <v>165.98198123466531</v>
      </c>
      <c r="DC205" s="50">
        <v>102.8276816191111</v>
      </c>
      <c r="DD205" s="49">
        <v>-1.8625237731826385</v>
      </c>
      <c r="DE205" s="49">
        <v>2.2079484369464453</v>
      </c>
      <c r="DF205" s="69">
        <v>0.30430109922606469</v>
      </c>
      <c r="DG205" s="46">
        <v>376240</v>
      </c>
      <c r="DH205" s="46">
        <v>243559.30151265493</v>
      </c>
      <c r="DI205" s="46">
        <v>41131837.115117848</v>
      </c>
      <c r="DJ205" s="49">
        <v>64.735089706744347</v>
      </c>
      <c r="DK205" s="50">
        <v>168.87812068627036</v>
      </c>
      <c r="DL205" s="50">
        <v>109.32340292132109</v>
      </c>
      <c r="DM205" s="49">
        <v>6.3606038333239105</v>
      </c>
      <c r="DN205" s="49">
        <v>-3.2578867570601799</v>
      </c>
      <c r="DO205" s="49">
        <v>-9.0432831741507229</v>
      </c>
      <c r="DP205" s="49">
        <v>-4.4783598397130669E-2</v>
      </c>
      <c r="DQ205" s="69">
        <v>-9.084016864929227</v>
      </c>
      <c r="DR205" s="46">
        <v>377108</v>
      </c>
      <c r="DS205" s="46">
        <v>248018.10934578473</v>
      </c>
      <c r="DT205" s="46">
        <v>38409868.341431141</v>
      </c>
      <c r="DU205" s="49">
        <v>65.768456077777387</v>
      </c>
      <c r="DV205" s="50">
        <v>154.8671927334162</v>
      </c>
      <c r="DW205" s="50">
        <v>101.85376163176369</v>
      </c>
      <c r="DX205" s="49">
        <v>4.5480630879144339</v>
      </c>
      <c r="DY205" s="49">
        <v>-3.0884043990632737</v>
      </c>
      <c r="DZ205" s="49">
        <v>-7.3042649107293398</v>
      </c>
      <c r="EA205" s="49">
        <v>-3.1157922685331902</v>
      </c>
      <c r="EB205" s="69">
        <v>-10.192471457900842</v>
      </c>
      <c r="EC205" s="46">
        <v>374310</v>
      </c>
      <c r="ED205" s="46">
        <v>230529.55827765618</v>
      </c>
      <c r="EE205" s="46">
        <v>35520140.261871003</v>
      </c>
      <c r="EF205" s="49">
        <v>61.587870555864434</v>
      </c>
      <c r="EG205" s="50">
        <v>154.08063298802475</v>
      </c>
      <c r="EH205" s="50">
        <v>94.894980796321235</v>
      </c>
      <c r="EI205" s="49">
        <v>6.1240112273539165</v>
      </c>
      <c r="EJ205" s="49">
        <v>0.95499556187103585</v>
      </c>
      <c r="EK205" s="49">
        <v>-4.8707315203239743</v>
      </c>
      <c r="EL205" s="49">
        <v>-2.8857848780627449</v>
      </c>
      <c r="EM205" s="69">
        <v>-7.6159575647221747</v>
      </c>
      <c r="EN205" s="46">
        <v>380985</v>
      </c>
      <c r="EO205" s="46">
        <v>235355.80489184693</v>
      </c>
      <c r="EP205" s="46">
        <v>37780022.207104661</v>
      </c>
      <c r="EQ205" s="49">
        <v>61.775609247567992</v>
      </c>
      <c r="ER205" s="50">
        <v>160.52300993581068</v>
      </c>
      <c r="ES205" s="50">
        <v>99.164067370381147</v>
      </c>
      <c r="ET205" s="49">
        <v>4.1195809910060097</v>
      </c>
      <c r="EU205" s="49">
        <v>2.8989564388696709</v>
      </c>
      <c r="EV205" s="49">
        <v>-1.1723294893414695</v>
      </c>
      <c r="EW205" s="49">
        <v>0.13689975064442406</v>
      </c>
      <c r="EX205" s="69">
        <v>-1.0370346548446852</v>
      </c>
      <c r="EY205" s="46">
        <v>1508643</v>
      </c>
      <c r="EZ205" s="46">
        <v>957462.7740279428</v>
      </c>
      <c r="FA205" s="46">
        <v>152841867.92552465</v>
      </c>
      <c r="FB205" s="49">
        <v>63.465165319293085</v>
      </c>
      <c r="FC205" s="50">
        <v>159.63217795145744</v>
      </c>
      <c r="FD205" s="50">
        <v>101.31082563968059</v>
      </c>
      <c r="FE205" s="49">
        <v>5.2739444993384801</v>
      </c>
      <c r="FF205" s="49">
        <v>-0.75611174375703905</v>
      </c>
      <c r="FG205" s="49">
        <v>-5.7279664705006006</v>
      </c>
      <c r="FH205" s="49">
        <v>-1.492495581954419</v>
      </c>
      <c r="FI205" s="69">
        <v>-7.1349724059469679</v>
      </c>
      <c r="FK205" s="70">
        <v>65</v>
      </c>
      <c r="FL205" s="71">
        <v>35</v>
      </c>
      <c r="FM205" s="46">
        <v>4185</v>
      </c>
      <c r="FN205" s="71">
        <v>3000</v>
      </c>
    </row>
    <row r="206" spans="2:170" x14ac:dyDescent="0.2">
      <c r="B206" s="73" t="s">
        <v>64</v>
      </c>
      <c r="K206" s="69"/>
      <c r="T206" s="69"/>
      <c r="AC206" s="69"/>
      <c r="AL206" s="69"/>
      <c r="AU206" s="69"/>
      <c r="BD206" s="69"/>
      <c r="BM206" s="69"/>
      <c r="BV206" s="69"/>
      <c r="CE206" s="69"/>
      <c r="CN206" s="69"/>
      <c r="CW206" s="69"/>
      <c r="DF206" s="69"/>
      <c r="DQ206" s="69"/>
      <c r="EB206" s="69"/>
      <c r="EM206" s="69"/>
      <c r="EX206" s="69"/>
      <c r="FI206" s="69"/>
      <c r="FK206" s="70">
        <v>42</v>
      </c>
      <c r="FL206" s="71">
        <v>15</v>
      </c>
      <c r="FM206" s="46">
        <v>1437</v>
      </c>
      <c r="FN206" s="71">
        <v>635</v>
      </c>
    </row>
    <row r="207" spans="2:170" x14ac:dyDescent="0.2">
      <c r="B207" s="81" t="s">
        <v>114</v>
      </c>
      <c r="C207" s="82">
        <v>806031</v>
      </c>
      <c r="D207" s="82">
        <v>533846.13472242048</v>
      </c>
      <c r="E207" s="82">
        <v>87884242.592693001</v>
      </c>
      <c r="F207" s="83">
        <v>66.231464388146421</v>
      </c>
      <c r="G207" s="84">
        <v>164.62466781442455</v>
      </c>
      <c r="H207" s="84">
        <v>109.03332823761492</v>
      </c>
      <c r="I207" s="83">
        <v>-2.6803617054881608</v>
      </c>
      <c r="J207" s="83">
        <v>1.6948693089379632</v>
      </c>
      <c r="K207" s="85">
        <v>-1.0309210244650426</v>
      </c>
      <c r="L207" s="82">
        <v>811673</v>
      </c>
      <c r="M207" s="82">
        <v>550278.81977328169</v>
      </c>
      <c r="N207" s="82">
        <v>89929078.676119417</v>
      </c>
      <c r="O207" s="83">
        <v>67.795629492823053</v>
      </c>
      <c r="P207" s="84">
        <v>163.42456849996657</v>
      </c>
      <c r="Q207" s="84">
        <v>110.79471496048214</v>
      </c>
      <c r="R207" s="83">
        <v>-3.4390567250535455</v>
      </c>
      <c r="S207" s="83">
        <v>-1.9234714674009308</v>
      </c>
      <c r="T207" s="85">
        <v>-5.2963789176003386</v>
      </c>
      <c r="U207" s="82">
        <v>785910</v>
      </c>
      <c r="V207" s="82">
        <v>562750.43880933907</v>
      </c>
      <c r="W207" s="82">
        <v>92499919.845053419</v>
      </c>
      <c r="X207" s="83">
        <v>71.604946979849998</v>
      </c>
      <c r="Y207" s="84">
        <v>164.37111988888662</v>
      </c>
      <c r="Z207" s="84">
        <v>117.69785324662293</v>
      </c>
      <c r="AA207" s="83">
        <v>0.65849078786293369</v>
      </c>
      <c r="AB207" s="83">
        <v>1.7688576447943878</v>
      </c>
      <c r="AC207" s="85">
        <v>2.4389961972987018</v>
      </c>
      <c r="AD207" s="82">
        <v>812107</v>
      </c>
      <c r="AE207" s="82">
        <v>587352.30405598402</v>
      </c>
      <c r="AF207" s="82">
        <v>96451306.55884774</v>
      </c>
      <c r="AG207" s="83">
        <v>72.324497148280216</v>
      </c>
      <c r="AH207" s="84">
        <v>164.21371959009869</v>
      </c>
      <c r="AI207" s="84">
        <v>118.76674694202579</v>
      </c>
      <c r="AJ207" s="83">
        <v>-2.3962910869090472</v>
      </c>
      <c r="AK207" s="83">
        <v>-0.8775542283181077</v>
      </c>
      <c r="AL207" s="85">
        <v>-3.2528165614711746</v>
      </c>
      <c r="AM207" s="82">
        <v>787860</v>
      </c>
      <c r="AN207" s="82">
        <v>601999.65157241677</v>
      </c>
      <c r="AO207" s="82">
        <v>101441148.79765484</v>
      </c>
      <c r="AP207" s="83">
        <v>76.409470156172006</v>
      </c>
      <c r="AQ207" s="84">
        <v>168.50698921949808</v>
      </c>
      <c r="AR207" s="84">
        <v>128.75529763873635</v>
      </c>
      <c r="AS207" s="83">
        <v>1.703179698336621</v>
      </c>
      <c r="AT207" s="83">
        <v>1.5313069181946812</v>
      </c>
      <c r="AU207" s="85">
        <v>3.2605675250812181</v>
      </c>
      <c r="AV207" s="82">
        <v>820973</v>
      </c>
      <c r="AW207" s="82">
        <v>538510.11940087611</v>
      </c>
      <c r="AX207" s="82">
        <v>93185841.301567152</v>
      </c>
      <c r="AY207" s="83">
        <v>65.594132742596415</v>
      </c>
      <c r="AZ207" s="84">
        <v>173.0438072458914</v>
      </c>
      <c r="BA207" s="84">
        <v>113.50658462771268</v>
      </c>
      <c r="BB207" s="83">
        <v>-6.0497544783482846</v>
      </c>
      <c r="BC207" s="83">
        <v>-1.3379645459977989</v>
      </c>
      <c r="BD207" s="85">
        <v>-7.3067754543058694</v>
      </c>
      <c r="BE207" s="82">
        <v>823050</v>
      </c>
      <c r="BF207" s="82">
        <v>514311.00687929959</v>
      </c>
      <c r="BG207" s="82">
        <v>86022886.313570976</v>
      </c>
      <c r="BH207" s="83">
        <v>62.488428027373736</v>
      </c>
      <c r="BI207" s="84">
        <v>167.25849760738089</v>
      </c>
      <c r="BJ207" s="84">
        <v>104.51720589705482</v>
      </c>
      <c r="BK207" s="83">
        <v>-4.025695254429861</v>
      </c>
      <c r="BL207" s="83">
        <v>0.72986215790538278</v>
      </c>
      <c r="BM207" s="85">
        <v>-3.3252151227791544</v>
      </c>
      <c r="BN207" s="82">
        <v>745920</v>
      </c>
      <c r="BO207" s="82">
        <v>534253.82423783629</v>
      </c>
      <c r="BP207" s="82">
        <v>88973412.729529977</v>
      </c>
      <c r="BQ207" s="83">
        <v>71.623474935359866</v>
      </c>
      <c r="BR207" s="84">
        <v>166.53771801532534</v>
      </c>
      <c r="BS207" s="84">
        <v>119.28010072062685</v>
      </c>
      <c r="BT207" s="83">
        <v>-2.7978380799663416</v>
      </c>
      <c r="BU207" s="83">
        <v>0.117777175928217</v>
      </c>
      <c r="BV207" s="85">
        <v>-2.6833561187157531</v>
      </c>
      <c r="BW207" s="82">
        <v>823050</v>
      </c>
      <c r="BX207" s="82">
        <v>581681.18380062305</v>
      </c>
      <c r="BY207" s="82">
        <v>95429697.201948896</v>
      </c>
      <c r="BZ207" s="83">
        <v>70.673857457095323</v>
      </c>
      <c r="CA207" s="84">
        <v>164.05842213843789</v>
      </c>
      <c r="CB207" s="84">
        <v>115.94641540847931</v>
      </c>
      <c r="CC207" s="83">
        <v>-4.0394040979378714</v>
      </c>
      <c r="CD207" s="83">
        <v>-4.0340599012051941</v>
      </c>
      <c r="CE207" s="85">
        <v>-7.9105120181805137</v>
      </c>
      <c r="CF207" s="82">
        <v>798930</v>
      </c>
      <c r="CG207" s="82">
        <v>540995.84931506845</v>
      </c>
      <c r="CH207" s="82">
        <v>88915977.369881719</v>
      </c>
      <c r="CI207" s="83">
        <v>67.715050043817172</v>
      </c>
      <c r="CJ207" s="84">
        <v>164.35611748676888</v>
      </c>
      <c r="CK207" s="84">
        <v>111.29382720624049</v>
      </c>
      <c r="CL207" s="83">
        <v>0.95711099284050194</v>
      </c>
      <c r="CM207" s="83">
        <v>0.68170544578250114</v>
      </c>
      <c r="CN207" s="85">
        <v>1.6453411163833798</v>
      </c>
      <c r="CO207" s="82">
        <v>825437</v>
      </c>
      <c r="CP207" s="82">
        <v>550572.66273047437</v>
      </c>
      <c r="CQ207" s="82">
        <v>86949577.77508907</v>
      </c>
      <c r="CR207" s="83">
        <v>66.700749146267299</v>
      </c>
      <c r="CS207" s="84">
        <v>157.925708377668</v>
      </c>
      <c r="CT207" s="84">
        <v>105.33763058245398</v>
      </c>
      <c r="CU207" s="83">
        <v>-0.49076170104116368</v>
      </c>
      <c r="CV207" s="83">
        <v>-1.9298445093443084</v>
      </c>
      <c r="CW207" s="85">
        <v>-2.4111352726439645</v>
      </c>
      <c r="CX207" s="82">
        <v>801180</v>
      </c>
      <c r="CY207" s="82">
        <v>530150.16438732739</v>
      </c>
      <c r="CZ207" s="82">
        <v>84997495.030599296</v>
      </c>
      <c r="DA207" s="83">
        <v>66.171168075504553</v>
      </c>
      <c r="DB207" s="84">
        <v>160.32720678079463</v>
      </c>
      <c r="DC207" s="84">
        <v>106.09038546968134</v>
      </c>
      <c r="DD207" s="83">
        <v>2.7634545065043254</v>
      </c>
      <c r="DE207" s="83">
        <v>-0.29473849547372094</v>
      </c>
      <c r="DF207" s="85">
        <v>2.460571046795033</v>
      </c>
      <c r="DG207" s="82">
        <v>2403614</v>
      </c>
      <c r="DH207" s="82">
        <v>1646875.3933050411</v>
      </c>
      <c r="DI207" s="82">
        <v>270313241.11386585</v>
      </c>
      <c r="DJ207" s="83">
        <v>68.516633423879256</v>
      </c>
      <c r="DK207" s="84">
        <v>164.13703320406421</v>
      </c>
      <c r="DL207" s="84">
        <v>112.46116935325965</v>
      </c>
      <c r="DM207" s="83">
        <v>4.1654676757836198</v>
      </c>
      <c r="DN207" s="83">
        <v>2.2686150224603692</v>
      </c>
      <c r="DO207" s="83">
        <v>-1.8209995074636725</v>
      </c>
      <c r="DP207" s="83">
        <v>0.46957815410357667</v>
      </c>
      <c r="DQ207" s="85">
        <v>-1.3599723692334789</v>
      </c>
      <c r="DR207" s="82">
        <v>2420940</v>
      </c>
      <c r="DS207" s="82">
        <v>1727862.0750292768</v>
      </c>
      <c r="DT207" s="82">
        <v>291078296.65806973</v>
      </c>
      <c r="DU207" s="83">
        <v>71.371536470514627</v>
      </c>
      <c r="DV207" s="84">
        <v>168.46153455456664</v>
      </c>
      <c r="DW207" s="84">
        <v>120.23358557340113</v>
      </c>
      <c r="DX207" s="83">
        <v>4.1500589596007353</v>
      </c>
      <c r="DY207" s="83">
        <v>1.8344972866683409</v>
      </c>
      <c r="DZ207" s="83">
        <v>-2.2232936745917624</v>
      </c>
      <c r="EA207" s="83">
        <v>-0.2578870119745057</v>
      </c>
      <c r="EB207" s="85">
        <v>-2.4754471009414454</v>
      </c>
      <c r="EC207" s="82">
        <v>2392020</v>
      </c>
      <c r="ED207" s="82">
        <v>1630246.014917759</v>
      </c>
      <c r="EE207" s="82">
        <v>270425996.24504983</v>
      </c>
      <c r="EF207" s="83">
        <v>68.153527768068784</v>
      </c>
      <c r="EG207" s="84">
        <v>165.88048292741388</v>
      </c>
      <c r="EH207" s="84">
        <v>113.05340099374163</v>
      </c>
      <c r="EI207" s="83">
        <v>5.2347238249510673</v>
      </c>
      <c r="EJ207" s="83">
        <v>1.4196523153098255</v>
      </c>
      <c r="EK207" s="83">
        <v>-3.6252972127216165</v>
      </c>
      <c r="EL207" s="83">
        <v>-1.2064691652771391</v>
      </c>
      <c r="EM207" s="85">
        <v>-4.7880282849776181</v>
      </c>
      <c r="EN207" s="82">
        <v>2425547</v>
      </c>
      <c r="EO207" s="82">
        <v>1621718.6764328703</v>
      </c>
      <c r="EP207" s="82">
        <v>260863050.17557007</v>
      </c>
      <c r="EQ207" s="83">
        <v>66.85991557503813</v>
      </c>
      <c r="ER207" s="84">
        <v>160.85592030632836</v>
      </c>
      <c r="ES207" s="84">
        <v>107.54813251426177</v>
      </c>
      <c r="ET207" s="83">
        <v>2.9642779671751742</v>
      </c>
      <c r="EU207" s="83">
        <v>4.0327660398787835</v>
      </c>
      <c r="EV207" s="83">
        <v>1.0377269610381197</v>
      </c>
      <c r="EW207" s="83">
        <v>-0.51972629601754039</v>
      </c>
      <c r="EX207" s="85">
        <v>0.51260732512320051</v>
      </c>
      <c r="EY207" s="82">
        <v>9642121</v>
      </c>
      <c r="EZ207" s="82">
        <v>6626702.1596849468</v>
      </c>
      <c r="FA207" s="82">
        <v>1092680584.1925554</v>
      </c>
      <c r="FB207" s="83">
        <v>68.726602369799622</v>
      </c>
      <c r="FC207" s="84">
        <v>164.89055307783815</v>
      </c>
      <c r="FD207" s="84">
        <v>113.32367475916922</v>
      </c>
      <c r="FE207" s="83">
        <v>4.1184923114501153</v>
      </c>
      <c r="FF207" s="83">
        <v>2.3688451603162708</v>
      </c>
      <c r="FG207" s="83">
        <v>-1.6804384238489711</v>
      </c>
      <c r="FH207" s="83">
        <v>-0.39355013340847006</v>
      </c>
      <c r="FI207" s="85">
        <v>-2.0673751895985362</v>
      </c>
      <c r="FK207" s="86">
        <v>394</v>
      </c>
      <c r="FL207" s="87">
        <v>137</v>
      </c>
      <c r="FM207" s="82">
        <v>26706</v>
      </c>
      <c r="FN207" s="87">
        <v>14551</v>
      </c>
    </row>
    <row r="208" spans="2:170" x14ac:dyDescent="0.2">
      <c r="B208" s="81" t="s">
        <v>71</v>
      </c>
      <c r="C208" s="82">
        <v>9037182</v>
      </c>
      <c r="D208" s="82">
        <v>6826024.7891384037</v>
      </c>
      <c r="E208" s="82">
        <v>1208280940.7994366</v>
      </c>
      <c r="F208" s="83">
        <v>75.532669245107641</v>
      </c>
      <c r="G208" s="84">
        <v>177.010921894403</v>
      </c>
      <c r="H208" s="84">
        <v>133.70107416221524</v>
      </c>
      <c r="I208" s="83">
        <v>-1.7519353836821114</v>
      </c>
      <c r="J208" s="83">
        <v>-0.3557476397735625</v>
      </c>
      <c r="K208" s="85">
        <v>-2.101450554677867</v>
      </c>
      <c r="L208" s="82">
        <v>9054356</v>
      </c>
      <c r="M208" s="82">
        <v>6850650.5353908762</v>
      </c>
      <c r="N208" s="82">
        <v>1241243324.8176012</v>
      </c>
      <c r="O208" s="83">
        <v>75.661378185161666</v>
      </c>
      <c r="P208" s="84">
        <v>181.18619807057198</v>
      </c>
      <c r="Q208" s="84">
        <v>137.08797454149155</v>
      </c>
      <c r="R208" s="83">
        <v>-0.34815384177290748</v>
      </c>
      <c r="S208" s="83">
        <v>1.1560384754463713</v>
      </c>
      <c r="T208" s="85">
        <v>0.80385984130882426</v>
      </c>
      <c r="U208" s="82">
        <v>8787360</v>
      </c>
      <c r="V208" s="82">
        <v>6565086.9338657586</v>
      </c>
      <c r="W208" s="82">
        <v>1208947473.9619591</v>
      </c>
      <c r="X208" s="83">
        <v>74.710572161215183</v>
      </c>
      <c r="Y208" s="84">
        <v>184.14797643054021</v>
      </c>
      <c r="Z208" s="84">
        <v>137.57800681455626</v>
      </c>
      <c r="AA208" s="83">
        <v>-2.2305013016645518</v>
      </c>
      <c r="AB208" s="83">
        <v>0.10873089468814898</v>
      </c>
      <c r="AC208" s="85">
        <v>-2.1241956509977338</v>
      </c>
      <c r="AD208" s="82">
        <v>9070755</v>
      </c>
      <c r="AE208" s="82">
        <v>7016703.0362540437</v>
      </c>
      <c r="AF208" s="82">
        <v>1360892409.7665398</v>
      </c>
      <c r="AG208" s="83">
        <v>77.355226067224208</v>
      </c>
      <c r="AH208" s="84">
        <v>193.95040701238935</v>
      </c>
      <c r="AI208" s="84">
        <v>150.03077580273526</v>
      </c>
      <c r="AJ208" s="83">
        <v>-1.1458339965762583</v>
      </c>
      <c r="AK208" s="83">
        <v>1.4314409299261934</v>
      </c>
      <c r="AL208" s="85">
        <v>0.26920499653393343</v>
      </c>
      <c r="AM208" s="82">
        <v>8832990</v>
      </c>
      <c r="AN208" s="82">
        <v>6877404.0721260067</v>
      </c>
      <c r="AO208" s="82">
        <v>1344049934.9118044</v>
      </c>
      <c r="AP208" s="83">
        <v>77.860430863456273</v>
      </c>
      <c r="AQ208" s="84">
        <v>195.42983381756125</v>
      </c>
      <c r="AR208" s="84">
        <v>152.16251064608977</v>
      </c>
      <c r="AS208" s="83">
        <v>-2.4884248227691934</v>
      </c>
      <c r="AT208" s="83">
        <v>0.23724601174231127</v>
      </c>
      <c r="AU208" s="85">
        <v>-2.2570824996741075</v>
      </c>
      <c r="AV208" s="82">
        <v>9134987</v>
      </c>
      <c r="AW208" s="82">
        <v>6474186.5684961444</v>
      </c>
      <c r="AX208" s="82">
        <v>1307644601.254921</v>
      </c>
      <c r="AY208" s="83">
        <v>70.872422352611395</v>
      </c>
      <c r="AZ208" s="84">
        <v>201.97820798338023</v>
      </c>
      <c r="BA208" s="84">
        <v>143.14684862221711</v>
      </c>
      <c r="BB208" s="83">
        <v>-3.1952489391768517</v>
      </c>
      <c r="BC208" s="83">
        <v>-0.87580836612889068</v>
      </c>
      <c r="BD208" s="85">
        <v>-4.0430730477777868</v>
      </c>
      <c r="BE208" s="82">
        <v>9145310</v>
      </c>
      <c r="BF208" s="82">
        <v>6525554.6948554916</v>
      </c>
      <c r="BG208" s="82">
        <v>1282814671.6961308</v>
      </c>
      <c r="BH208" s="83">
        <v>71.354111504754798</v>
      </c>
      <c r="BI208" s="84">
        <v>196.58323800541507</v>
      </c>
      <c r="BJ208" s="84">
        <v>140.27022284604141</v>
      </c>
      <c r="BK208" s="83">
        <v>-2.3235252071501775</v>
      </c>
      <c r="BL208" s="83">
        <v>0.23694792230732201</v>
      </c>
      <c r="BM208" s="85">
        <v>-2.0920828295454847</v>
      </c>
      <c r="BN208" s="82">
        <v>8267196</v>
      </c>
      <c r="BO208" s="82">
        <v>6283766.3607581826</v>
      </c>
      <c r="BP208" s="82">
        <v>1217219078.7923226</v>
      </c>
      <c r="BQ208" s="83">
        <v>76.008435759333423</v>
      </c>
      <c r="BR208" s="84">
        <v>193.70851952640965</v>
      </c>
      <c r="BS208" s="84">
        <v>147.23481562458693</v>
      </c>
      <c r="BT208" s="83">
        <v>-2.2848525059855476</v>
      </c>
      <c r="BU208" s="83">
        <v>8.5908238373839721E-2</v>
      </c>
      <c r="BV208" s="85">
        <v>-2.2009071441490407</v>
      </c>
      <c r="BW208" s="82">
        <v>9167320</v>
      </c>
      <c r="BX208" s="82">
        <v>6882215.234199035</v>
      </c>
      <c r="BY208" s="82">
        <v>1296719251.5781116</v>
      </c>
      <c r="BZ208" s="83">
        <v>75.07336096262631</v>
      </c>
      <c r="CA208" s="84">
        <v>188.41596890699773</v>
      </c>
      <c r="CB208" s="84">
        <v>141.45020044878018</v>
      </c>
      <c r="CC208" s="83">
        <v>-2.2029622332532894</v>
      </c>
      <c r="CD208" s="83">
        <v>-4.5769416330919599</v>
      </c>
      <c r="CE208" s="85">
        <v>-6.6790755707301868</v>
      </c>
      <c r="CF208" s="82">
        <v>8893170</v>
      </c>
      <c r="CG208" s="82">
        <v>6485743.6806355724</v>
      </c>
      <c r="CH208" s="82">
        <v>1164625097.0665431</v>
      </c>
      <c r="CI208" s="83">
        <v>72.92949174069058</v>
      </c>
      <c r="CJ208" s="84">
        <v>179.56693240032811</v>
      </c>
      <c r="CK208" s="84">
        <v>130.95725113390873</v>
      </c>
      <c r="CL208" s="83">
        <v>-0.99320230553691047</v>
      </c>
      <c r="CM208" s="83">
        <v>-2.9725865724237881</v>
      </c>
      <c r="CN208" s="85">
        <v>-3.936265079589305</v>
      </c>
      <c r="CO208" s="82">
        <v>9202970</v>
      </c>
      <c r="CP208" s="82">
        <v>6487014.8664378449</v>
      </c>
      <c r="CQ208" s="82">
        <v>1130555414.3576939</v>
      </c>
      <c r="CR208" s="83">
        <v>70.488275702711675</v>
      </c>
      <c r="CS208" s="84">
        <v>174.2797631321763</v>
      </c>
      <c r="CT208" s="84">
        <v>122.8467999306413</v>
      </c>
      <c r="CU208" s="83">
        <v>-2.1174650550820662</v>
      </c>
      <c r="CV208" s="83">
        <v>-1.0161855589259889</v>
      </c>
      <c r="CW208" s="85">
        <v>-3.1121332399030068</v>
      </c>
      <c r="CX208" s="82">
        <v>8929650</v>
      </c>
      <c r="CY208" s="82">
        <v>6090313.9628362749</v>
      </c>
      <c r="CZ208" s="82">
        <v>1039946196.6009728</v>
      </c>
      <c r="DA208" s="83">
        <v>68.203277427852996</v>
      </c>
      <c r="DB208" s="84">
        <v>170.75411923701009</v>
      </c>
      <c r="DC208" s="84">
        <v>116.4599056627049</v>
      </c>
      <c r="DD208" s="83">
        <v>-2.3438580884658768</v>
      </c>
      <c r="DE208" s="83">
        <v>-1.7342913989781574</v>
      </c>
      <c r="DF208" s="85">
        <v>-4.0375001582115164</v>
      </c>
      <c r="DG208" s="82">
        <v>26878898</v>
      </c>
      <c r="DH208" s="82">
        <v>20241762.258395039</v>
      </c>
      <c r="DI208" s="82">
        <v>3658471739.5789971</v>
      </c>
      <c r="DJ208" s="83">
        <v>75.307262442065294</v>
      </c>
      <c r="DK208" s="84">
        <v>180.738796003875</v>
      </c>
      <c r="DL208" s="84">
        <v>136.10943944126717</v>
      </c>
      <c r="DM208" s="83">
        <v>2.933033916638057</v>
      </c>
      <c r="DN208" s="83">
        <v>1.4522862291947924</v>
      </c>
      <c r="DO208" s="83">
        <v>-1.4385543990109837</v>
      </c>
      <c r="DP208" s="83">
        <v>0.30052346079052067</v>
      </c>
      <c r="DQ208" s="85">
        <v>-1.1423541316857251</v>
      </c>
      <c r="DR208" s="82">
        <v>27038732</v>
      </c>
      <c r="DS208" s="82">
        <v>20368293.676876195</v>
      </c>
      <c r="DT208" s="82">
        <v>4012586945.9332652</v>
      </c>
      <c r="DU208" s="83">
        <v>75.33006235971493</v>
      </c>
      <c r="DV208" s="84">
        <v>197.00162466179935</v>
      </c>
      <c r="DW208" s="84">
        <v>148.40144670738499</v>
      </c>
      <c r="DX208" s="83">
        <v>2.8336408345371722</v>
      </c>
      <c r="DY208" s="83">
        <v>0.50825141109797178</v>
      </c>
      <c r="DZ208" s="83">
        <v>-2.2613119642246557</v>
      </c>
      <c r="EA208" s="83">
        <v>0.25632283481333729</v>
      </c>
      <c r="EB208" s="85">
        <v>-2.0107853883419926</v>
      </c>
      <c r="EC208" s="82">
        <v>26579826</v>
      </c>
      <c r="ED208" s="82">
        <v>19691536.28981271</v>
      </c>
      <c r="EE208" s="82">
        <v>3796753002.066565</v>
      </c>
      <c r="EF208" s="83">
        <v>74.084519175606005</v>
      </c>
      <c r="EG208" s="84">
        <v>192.81141634595525</v>
      </c>
      <c r="EH208" s="84">
        <v>142.84341071557674</v>
      </c>
      <c r="EI208" s="83">
        <v>3.0698137367367999</v>
      </c>
      <c r="EJ208" s="83">
        <v>0.7317507893612778</v>
      </c>
      <c r="EK208" s="83">
        <v>-2.2684264796940976</v>
      </c>
      <c r="EL208" s="83">
        <v>-1.5078144064068604</v>
      </c>
      <c r="EM208" s="85">
        <v>-3.7420372248413827</v>
      </c>
      <c r="EN208" s="82">
        <v>27025790</v>
      </c>
      <c r="EO208" s="82">
        <v>19063072.509909693</v>
      </c>
      <c r="EP208" s="82">
        <v>3335126708.0252099</v>
      </c>
      <c r="EQ208" s="83">
        <v>70.536596746698962</v>
      </c>
      <c r="ER208" s="84">
        <v>174.95221225704759</v>
      </c>
      <c r="ES208" s="84">
        <v>123.40533645918249</v>
      </c>
      <c r="ET208" s="83">
        <v>2.66201957810999</v>
      </c>
      <c r="EU208" s="83">
        <v>0.80523923215727422</v>
      </c>
      <c r="EV208" s="83">
        <v>-1.8086341507630206</v>
      </c>
      <c r="EW208" s="83">
        <v>-1.9113083926298666</v>
      </c>
      <c r="EX208" s="85">
        <v>-3.6853739670773837</v>
      </c>
      <c r="EY208" s="82">
        <v>107523246</v>
      </c>
      <c r="EZ208" s="82">
        <v>79364664.734993637</v>
      </c>
      <c r="FA208" s="82">
        <v>14802938395.604036</v>
      </c>
      <c r="FB208" s="83">
        <v>73.811633937273086</v>
      </c>
      <c r="FC208" s="84">
        <v>186.51799821787813</v>
      </c>
      <c r="FD208" s="84">
        <v>137.67198207170975</v>
      </c>
      <c r="FE208" s="83">
        <v>2.8735183113400784</v>
      </c>
      <c r="FF208" s="83">
        <v>0.87457052423429316</v>
      </c>
      <c r="FG208" s="83">
        <v>-1.9431121049598972</v>
      </c>
      <c r="FH208" s="83">
        <v>-0.69440513310256946</v>
      </c>
      <c r="FI208" s="85">
        <v>-2.6240241678636878</v>
      </c>
      <c r="FK208" s="86">
        <v>5637</v>
      </c>
      <c r="FL208" s="87">
        <v>1844</v>
      </c>
      <c r="FM208" s="82">
        <v>297655</v>
      </c>
      <c r="FN208" s="87">
        <v>175117</v>
      </c>
    </row>
    <row r="210" spans="2:170" ht="12.95" customHeight="1" x14ac:dyDescent="0.2">
      <c r="B210" s="93" t="s">
        <v>82</v>
      </c>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3"/>
      <c r="AS210" s="93"/>
      <c r="AT210" s="93"/>
      <c r="AU210" s="93"/>
      <c r="AV210" s="93"/>
      <c r="AW210" s="93"/>
      <c r="AX210" s="93"/>
      <c r="AY210" s="93"/>
      <c r="AZ210" s="93"/>
      <c r="BA210" s="93"/>
      <c r="BB210" s="93"/>
      <c r="BC210" s="93"/>
      <c r="BD210" s="93"/>
      <c r="BE210" s="93"/>
      <c r="BF210" s="93"/>
      <c r="BG210" s="93"/>
      <c r="BH210" s="93"/>
      <c r="BI210" s="93"/>
      <c r="BJ210" s="93"/>
      <c r="BK210" s="93"/>
      <c r="BL210" s="93"/>
      <c r="BM210" s="93"/>
      <c r="BN210" s="93"/>
      <c r="BO210" s="93"/>
      <c r="BP210" s="93"/>
      <c r="BQ210" s="93"/>
      <c r="BR210" s="93"/>
      <c r="BS210" s="93"/>
      <c r="BT210" s="93"/>
      <c r="BU210" s="93"/>
      <c r="BV210" s="93"/>
      <c r="BW210" s="93"/>
      <c r="BX210" s="93"/>
      <c r="BY210" s="93"/>
      <c r="BZ210" s="93"/>
      <c r="CA210" s="93"/>
      <c r="CB210" s="93"/>
      <c r="CC210" s="93"/>
      <c r="CD210" s="93"/>
      <c r="CE210" s="93"/>
      <c r="CF210" s="93"/>
      <c r="CG210" s="93"/>
      <c r="CH210" s="93"/>
      <c r="CI210" s="93"/>
      <c r="CJ210" s="93"/>
      <c r="CK210" s="93"/>
      <c r="CL210" s="93"/>
      <c r="CM210" s="93"/>
      <c r="CN210" s="93"/>
      <c r="CO210" s="93"/>
      <c r="CP210" s="93"/>
      <c r="CQ210" s="93"/>
      <c r="CR210" s="93"/>
      <c r="CS210" s="93"/>
      <c r="CT210" s="93"/>
      <c r="CU210" s="93"/>
      <c r="CV210" s="93"/>
      <c r="CW210" s="93"/>
      <c r="CX210" s="93"/>
      <c r="CY210" s="93"/>
      <c r="CZ210" s="93"/>
      <c r="DA210" s="93"/>
      <c r="DB210" s="93"/>
      <c r="DC210" s="93"/>
      <c r="DD210" s="93"/>
      <c r="DE210" s="93"/>
      <c r="DF210" s="93"/>
      <c r="DG210" s="93"/>
      <c r="DH210" s="93"/>
      <c r="DI210" s="93"/>
      <c r="DJ210" s="93"/>
      <c r="DK210" s="93"/>
      <c r="DL210" s="93"/>
      <c r="DM210" s="93"/>
      <c r="DN210" s="93"/>
      <c r="DO210" s="93"/>
      <c r="DP210" s="93"/>
      <c r="DQ210" s="93"/>
      <c r="DR210" s="93"/>
      <c r="DS210" s="93"/>
      <c r="DT210" s="93"/>
      <c r="DU210" s="93"/>
      <c r="DV210" s="93"/>
      <c r="DW210" s="93"/>
      <c r="DX210" s="93"/>
      <c r="DY210" s="93"/>
      <c r="DZ210" s="93"/>
      <c r="EA210" s="93"/>
      <c r="EB210" s="93"/>
      <c r="EC210" s="93"/>
      <c r="ED210" s="93"/>
      <c r="EE210" s="93"/>
      <c r="EF210" s="93"/>
      <c r="EG210" s="93"/>
      <c r="EH210" s="93"/>
      <c r="EI210" s="93"/>
      <c r="EJ210" s="93"/>
      <c r="EK210" s="93"/>
      <c r="EL210" s="93"/>
      <c r="EM210" s="93"/>
      <c r="EN210" s="93"/>
      <c r="EO210" s="93"/>
      <c r="EP210" s="93"/>
      <c r="EQ210" s="93"/>
      <c r="ER210" s="93"/>
      <c r="ES210" s="93"/>
      <c r="ET210" s="93"/>
      <c r="EU210" s="93"/>
      <c r="EV210" s="93"/>
      <c r="EW210" s="93"/>
      <c r="EX210" s="93"/>
      <c r="EY210" s="93"/>
      <c r="EZ210" s="93"/>
      <c r="FA210" s="93"/>
      <c r="FB210" s="93"/>
      <c r="FC210" s="93"/>
      <c r="FD210" s="93"/>
      <c r="FE210" s="93"/>
      <c r="FF210" s="93"/>
      <c r="FG210" s="93"/>
      <c r="FH210" s="93"/>
      <c r="FI210" s="93"/>
      <c r="FJ210" s="93"/>
      <c r="FK210" s="93"/>
      <c r="FL210" s="93"/>
      <c r="FM210" s="93"/>
      <c r="FN210" s="93"/>
    </row>
    <row r="212" spans="2:170" ht="15" customHeight="1" x14ac:dyDescent="0.2">
      <c r="B212" s="94" t="s">
        <v>83</v>
      </c>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c r="BV212" s="94"/>
      <c r="BW212" s="94"/>
      <c r="BX212" s="94"/>
      <c r="BY212" s="94"/>
      <c r="BZ212" s="94"/>
      <c r="CA212" s="94"/>
      <c r="CB212" s="94"/>
      <c r="CC212" s="94"/>
      <c r="CD212" s="94"/>
      <c r="CE212" s="94"/>
      <c r="CF212" s="94"/>
      <c r="CG212" s="94"/>
      <c r="CH212" s="94"/>
      <c r="CI212" s="94"/>
      <c r="CJ212" s="94"/>
      <c r="CK212" s="94"/>
      <c r="CL212" s="94"/>
      <c r="CM212" s="94"/>
      <c r="CN212" s="94"/>
      <c r="CO212" s="94"/>
      <c r="CP212" s="94"/>
      <c r="CQ212" s="94"/>
      <c r="CR212" s="94"/>
      <c r="CS212" s="94"/>
      <c r="CT212" s="94"/>
      <c r="CU212" s="94"/>
      <c r="CV212" s="94"/>
      <c r="CW212" s="94"/>
      <c r="CX212" s="94"/>
      <c r="CY212" s="94"/>
      <c r="CZ212" s="94"/>
      <c r="DA212" s="94"/>
      <c r="DB212" s="94"/>
      <c r="DC212" s="94"/>
      <c r="DD212" s="94"/>
      <c r="DE212" s="94"/>
      <c r="DF212" s="94"/>
      <c r="DG212" s="94"/>
      <c r="DH212" s="94"/>
      <c r="DI212" s="94"/>
      <c r="DJ212" s="94"/>
      <c r="DK212" s="94"/>
      <c r="DL212" s="94"/>
      <c r="DM212" s="94"/>
      <c r="DN212" s="94"/>
      <c r="DO212" s="94"/>
      <c r="DP212" s="94"/>
      <c r="DQ212" s="94"/>
      <c r="DR212" s="94"/>
      <c r="DS212" s="94"/>
      <c r="DT212" s="94"/>
      <c r="DU212" s="94"/>
      <c r="DV212" s="94"/>
      <c r="DW212" s="94"/>
      <c r="DX212" s="94"/>
      <c r="DY212" s="94"/>
      <c r="DZ212" s="94"/>
      <c r="EA212" s="94"/>
      <c r="EB212" s="94"/>
      <c r="EC212" s="94"/>
      <c r="ED212" s="94"/>
      <c r="EE212" s="94"/>
      <c r="EF212" s="94"/>
      <c r="EG212" s="94"/>
      <c r="EH212" s="94"/>
      <c r="EI212" s="94"/>
      <c r="EJ212" s="94"/>
      <c r="EK212" s="94"/>
      <c r="EL212" s="94"/>
      <c r="EM212" s="94"/>
      <c r="EN212" s="94"/>
      <c r="EO212" s="94"/>
      <c r="EP212" s="94"/>
      <c r="EQ212" s="94"/>
      <c r="ER212" s="94"/>
      <c r="ES212" s="94"/>
      <c r="ET212" s="94"/>
      <c r="EU212" s="94"/>
      <c r="EV212" s="94"/>
      <c r="EW212" s="94"/>
      <c r="EX212" s="94"/>
      <c r="EY212" s="94"/>
      <c r="EZ212" s="94"/>
      <c r="FA212" s="94"/>
      <c r="FB212" s="94"/>
      <c r="FC212" s="94"/>
      <c r="FD212" s="94"/>
      <c r="FE212" s="94"/>
      <c r="FF212" s="94"/>
      <c r="FG212" s="94"/>
      <c r="FH212" s="94"/>
      <c r="FI212" s="94"/>
      <c r="FJ212" s="94"/>
      <c r="FK212" s="94"/>
      <c r="FL212" s="94"/>
      <c r="FM212" s="94"/>
      <c r="FN212" s="94"/>
    </row>
  </sheetData>
  <mergeCells count="21">
    <mergeCell ref="B212:FN212"/>
    <mergeCell ref="EN6:EX6"/>
    <mergeCell ref="EY6:FI6"/>
    <mergeCell ref="FK6:FL6"/>
    <mergeCell ref="FM6:FN6"/>
    <mergeCell ref="B210:FN210"/>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22"/>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3" width="9.140625" style="49" customWidth="1"/>
    <col min="14" max="14" width="1.140625" customWidth="1"/>
    <col min="15" max="18" width="9.140625" style="46"/>
  </cols>
  <sheetData>
    <row r="2" spans="2:18" ht="23.25" x14ac:dyDescent="0.35">
      <c r="B2" s="51" t="s">
        <v>115</v>
      </c>
      <c r="C2" s="52"/>
      <c r="D2" s="52"/>
      <c r="E2" s="52"/>
      <c r="F2" s="53"/>
      <c r="G2" s="54"/>
      <c r="H2" s="54"/>
      <c r="I2" s="53"/>
      <c r="J2" s="53"/>
      <c r="K2" s="53"/>
      <c r="L2" s="53"/>
      <c r="M2" s="53"/>
      <c r="O2" s="52"/>
      <c r="P2" s="52"/>
      <c r="Q2" s="52"/>
      <c r="R2" s="52"/>
    </row>
    <row r="3" spans="2:18" x14ac:dyDescent="0.2">
      <c r="B3" s="55" t="s">
        <v>24</v>
      </c>
      <c r="C3" s="52"/>
      <c r="D3" s="52"/>
      <c r="E3" s="52"/>
      <c r="F3" s="53"/>
      <c r="G3" s="54"/>
      <c r="H3" s="54"/>
      <c r="I3" s="53"/>
      <c r="J3" s="53"/>
      <c r="K3" s="53"/>
      <c r="L3" s="53"/>
      <c r="M3" s="53"/>
      <c r="O3" s="52"/>
      <c r="P3" s="52"/>
      <c r="Q3" s="52"/>
      <c r="R3" s="52"/>
    </row>
    <row r="4" spans="2:18" x14ac:dyDescent="0.2">
      <c r="B4" s="55" t="s">
        <v>25</v>
      </c>
      <c r="C4" s="52"/>
      <c r="D4" s="52"/>
      <c r="E4" s="52"/>
      <c r="F4" s="53"/>
      <c r="G4" s="54"/>
      <c r="H4" s="54"/>
      <c r="I4" s="53"/>
      <c r="J4" s="53"/>
      <c r="K4" s="53"/>
      <c r="L4" s="53"/>
      <c r="M4" s="53"/>
      <c r="O4" s="52"/>
      <c r="P4" s="52"/>
      <c r="Q4" s="52"/>
      <c r="R4" s="52"/>
    </row>
    <row r="5" spans="2:18" x14ac:dyDescent="0.2">
      <c r="B5" s="56"/>
      <c r="C5" s="57"/>
      <c r="D5" s="57"/>
      <c r="E5" s="57"/>
      <c r="F5" s="58"/>
      <c r="G5" s="59"/>
      <c r="H5" s="59"/>
      <c r="I5" s="58"/>
      <c r="J5" s="58"/>
      <c r="K5" s="58"/>
      <c r="L5" s="58"/>
      <c r="M5" s="58"/>
      <c r="O5" s="57"/>
      <c r="P5" s="57"/>
      <c r="Q5" s="57"/>
      <c r="R5" s="57"/>
    </row>
    <row r="6" spans="2:18" x14ac:dyDescent="0.2">
      <c r="B6" s="45"/>
      <c r="C6" s="90" t="s">
        <v>58</v>
      </c>
      <c r="D6" s="90"/>
      <c r="E6" s="90"/>
      <c r="F6" s="90"/>
      <c r="G6" s="90"/>
      <c r="H6" s="90"/>
      <c r="I6" s="90"/>
      <c r="J6" s="90"/>
      <c r="K6" s="90"/>
      <c r="L6" s="90"/>
      <c r="M6" s="90"/>
      <c r="O6" s="91" t="s">
        <v>38</v>
      </c>
      <c r="P6" s="91"/>
      <c r="Q6" s="92" t="s">
        <v>41</v>
      </c>
      <c r="R6" s="92"/>
    </row>
    <row r="7" spans="2:18" ht="25.5" x14ac:dyDescent="0.2">
      <c r="B7" s="60" t="s">
        <v>26</v>
      </c>
      <c r="C7" s="61" t="s">
        <v>27</v>
      </c>
      <c r="D7" s="62" t="s">
        <v>28</v>
      </c>
      <c r="E7" s="62" t="s">
        <v>29</v>
      </c>
      <c r="F7" s="63" t="s">
        <v>30</v>
      </c>
      <c r="G7" s="64" t="s">
        <v>31</v>
      </c>
      <c r="H7" s="64" t="s">
        <v>32</v>
      </c>
      <c r="I7" s="63" t="s">
        <v>36</v>
      </c>
      <c r="J7" s="63" t="s">
        <v>37</v>
      </c>
      <c r="K7" s="63" t="s">
        <v>33</v>
      </c>
      <c r="L7" s="63" t="s">
        <v>34</v>
      </c>
      <c r="M7" s="65" t="s">
        <v>35</v>
      </c>
      <c r="O7" s="66" t="s">
        <v>39</v>
      </c>
      <c r="P7" s="61" t="s">
        <v>40</v>
      </c>
      <c r="Q7" s="61" t="s">
        <v>39</v>
      </c>
      <c r="R7" s="67" t="s">
        <v>40</v>
      </c>
    </row>
    <row r="8" spans="2:18" x14ac:dyDescent="0.2">
      <c r="B8" s="68" t="s">
        <v>115</v>
      </c>
      <c r="C8" s="52"/>
      <c r="D8" s="52"/>
      <c r="E8" s="52"/>
      <c r="F8" s="53"/>
      <c r="G8" s="54"/>
      <c r="H8" s="54"/>
      <c r="I8" s="53"/>
      <c r="J8" s="53"/>
      <c r="K8" s="53"/>
      <c r="L8" s="53"/>
      <c r="M8" s="69"/>
      <c r="O8" s="70"/>
      <c r="P8" s="71"/>
      <c r="Q8" s="52"/>
      <c r="R8" s="71"/>
    </row>
    <row r="9" spans="2:18" x14ac:dyDescent="0.2">
      <c r="B9" s="73" t="s">
        <v>116</v>
      </c>
      <c r="C9" s="46">
        <v>3284691</v>
      </c>
      <c r="D9" s="46">
        <v>2585762.48590761</v>
      </c>
      <c r="E9" s="46">
        <v>397707612.52168077</v>
      </c>
      <c r="F9" s="49">
        <v>78.721635791848001</v>
      </c>
      <c r="G9" s="50">
        <v>153.80670679893643</v>
      </c>
      <c r="H9" s="50">
        <v>121.07915554969426</v>
      </c>
      <c r="I9" s="49">
        <v>1.786907887662545</v>
      </c>
      <c r="J9" s="49">
        <v>1.9629733049711977</v>
      </c>
      <c r="K9" s="49">
        <v>0.17297452193259261</v>
      </c>
      <c r="L9" s="49">
        <v>-1.7943723202714212</v>
      </c>
      <c r="M9" s="69">
        <v>-1.6245016052815089</v>
      </c>
      <c r="O9" s="70">
        <v>123</v>
      </c>
      <c r="P9" s="71">
        <v>74</v>
      </c>
      <c r="Q9" s="46">
        <v>9085</v>
      </c>
      <c r="R9" s="71">
        <v>7462</v>
      </c>
    </row>
    <row r="10" spans="2:18" x14ac:dyDescent="0.2">
      <c r="B10" s="73" t="s">
        <v>117</v>
      </c>
      <c r="C10" s="46">
        <v>7586041</v>
      </c>
      <c r="D10" s="46">
        <v>5334554.8921265956</v>
      </c>
      <c r="E10" s="46">
        <v>836417763.34918463</v>
      </c>
      <c r="F10" s="49">
        <v>70.320670454148555</v>
      </c>
      <c r="G10" s="50">
        <v>156.792418535926</v>
      </c>
      <c r="H10" s="50">
        <v>110.25747993573785</v>
      </c>
      <c r="I10" s="49">
        <v>8.5485141697543057</v>
      </c>
      <c r="J10" s="49">
        <v>5.8532155192942339</v>
      </c>
      <c r="K10" s="49">
        <v>-2.4830359688249732</v>
      </c>
      <c r="L10" s="49">
        <v>-0.5499354807956337</v>
      </c>
      <c r="M10" s="69">
        <v>-3.0193163538271208</v>
      </c>
      <c r="O10" s="70">
        <v>287</v>
      </c>
      <c r="P10" s="71">
        <v>150</v>
      </c>
      <c r="Q10" s="46">
        <v>21061</v>
      </c>
      <c r="R10" s="71">
        <v>16033</v>
      </c>
    </row>
    <row r="11" spans="2:18" x14ac:dyDescent="0.2">
      <c r="B11" s="73" t="s">
        <v>118</v>
      </c>
      <c r="C11" s="46">
        <v>2455652</v>
      </c>
      <c r="D11" s="46">
        <v>1903559.9570042656</v>
      </c>
      <c r="E11" s="46">
        <v>329567894.60323852</v>
      </c>
      <c r="F11" s="49">
        <v>77.517496656866115</v>
      </c>
      <c r="G11" s="50">
        <v>173.13239511609459</v>
      </c>
      <c r="H11" s="50">
        <v>134.20789859607083</v>
      </c>
      <c r="I11" s="49">
        <v>2.5476855849971853</v>
      </c>
      <c r="J11" s="49">
        <v>2.3951913974824657</v>
      </c>
      <c r="K11" s="49">
        <v>-0.14870563547562871</v>
      </c>
      <c r="L11" s="49">
        <v>0.14259744038265518</v>
      </c>
      <c r="M11" s="69">
        <v>-6.320245522866549E-3</v>
      </c>
      <c r="O11" s="70">
        <v>68</v>
      </c>
      <c r="P11" s="71">
        <v>44</v>
      </c>
      <c r="Q11" s="46">
        <v>7113</v>
      </c>
      <c r="R11" s="71">
        <v>5498</v>
      </c>
    </row>
    <row r="12" spans="2:18" x14ac:dyDescent="0.2">
      <c r="B12" s="73" t="s">
        <v>119</v>
      </c>
      <c r="C12" s="46">
        <v>2012326</v>
      </c>
      <c r="D12" s="46">
        <v>1179248.3270666047</v>
      </c>
      <c r="E12" s="46">
        <v>174888870.72215348</v>
      </c>
      <c r="F12" s="49">
        <v>58.60125680762485</v>
      </c>
      <c r="G12" s="50">
        <v>148.30537954392673</v>
      </c>
      <c r="H12" s="50">
        <v>86.908816326059238</v>
      </c>
      <c r="I12" s="49">
        <v>3.4394735516450483</v>
      </c>
      <c r="J12" s="49">
        <v>-15.615987942930641</v>
      </c>
      <c r="K12" s="49">
        <v>-18.421846941304974</v>
      </c>
      <c r="L12" s="49">
        <v>-1.3829555716022153</v>
      </c>
      <c r="M12" s="69">
        <v>-19.550036554240378</v>
      </c>
      <c r="O12" s="70">
        <v>47</v>
      </c>
      <c r="P12" s="71">
        <v>32</v>
      </c>
      <c r="Q12" s="46">
        <v>5497</v>
      </c>
      <c r="R12" s="71">
        <v>4766</v>
      </c>
    </row>
    <row r="13" spans="2:18" x14ac:dyDescent="0.2">
      <c r="B13" s="73" t="s">
        <v>120</v>
      </c>
      <c r="C13" s="46">
        <v>5338857</v>
      </c>
      <c r="D13" s="46">
        <v>3827200.2833348005</v>
      </c>
      <c r="E13" s="46">
        <v>629988022.89010596</v>
      </c>
      <c r="F13" s="49">
        <v>71.68576126565668</v>
      </c>
      <c r="G13" s="50">
        <v>164.6080623565305</v>
      </c>
      <c r="H13" s="50">
        <v>118.00054260492574</v>
      </c>
      <c r="I13" s="49">
        <v>7.3877683282681987</v>
      </c>
      <c r="J13" s="49">
        <v>3.8793948389604997</v>
      </c>
      <c r="K13" s="49">
        <v>-3.2670140593509034</v>
      </c>
      <c r="L13" s="49">
        <v>-1.163886192306173</v>
      </c>
      <c r="M13" s="69">
        <v>-4.39287592611959</v>
      </c>
      <c r="O13" s="70">
        <v>157</v>
      </c>
      <c r="P13" s="71">
        <v>85</v>
      </c>
      <c r="Q13" s="46">
        <v>14899</v>
      </c>
      <c r="R13" s="71">
        <v>11308</v>
      </c>
    </row>
    <row r="14" spans="2:18" x14ac:dyDescent="0.2">
      <c r="B14" s="73" t="s">
        <v>121</v>
      </c>
      <c r="C14" s="46">
        <v>7632417</v>
      </c>
      <c r="D14" s="46">
        <v>5380302.064050395</v>
      </c>
      <c r="E14" s="46">
        <v>1061408707.7899518</v>
      </c>
      <c r="F14" s="49">
        <v>70.492768726478062</v>
      </c>
      <c r="G14" s="50">
        <v>197.27678765138009</v>
      </c>
      <c r="H14" s="50">
        <v>139.06586967011262</v>
      </c>
      <c r="I14" s="49">
        <v>1.3928668595222256</v>
      </c>
      <c r="J14" s="49">
        <v>-0.82870247437074274</v>
      </c>
      <c r="K14" s="49">
        <v>-2.1910509118663226</v>
      </c>
      <c r="L14" s="49">
        <v>-0.8366821207545232</v>
      </c>
      <c r="M14" s="69">
        <v>-3.0094009013846317</v>
      </c>
      <c r="O14" s="70">
        <v>326</v>
      </c>
      <c r="P14" s="71">
        <v>104</v>
      </c>
      <c r="Q14" s="46">
        <v>21074</v>
      </c>
      <c r="R14" s="71">
        <v>12869</v>
      </c>
    </row>
    <row r="15" spans="2:18" x14ac:dyDescent="0.2">
      <c r="B15" s="73" t="s">
        <v>122</v>
      </c>
      <c r="C15" s="46">
        <v>1402526</v>
      </c>
      <c r="D15" s="46">
        <v>1128199.2291305221</v>
      </c>
      <c r="E15" s="46">
        <v>207696951.50755632</v>
      </c>
      <c r="F15" s="49">
        <v>80.440521539744864</v>
      </c>
      <c r="G15" s="50">
        <v>184.09598778721352</v>
      </c>
      <c r="H15" s="50">
        <v>148.08777270977959</v>
      </c>
      <c r="I15" s="49">
        <v>0.36488489201940422</v>
      </c>
      <c r="J15" s="49">
        <v>2.9238245446755129</v>
      </c>
      <c r="K15" s="49">
        <v>2.5496364145778889</v>
      </c>
      <c r="L15" s="49">
        <v>3.9166070505471544</v>
      </c>
      <c r="M15" s="69">
        <v>6.5661027047017182</v>
      </c>
      <c r="O15" s="70">
        <v>91</v>
      </c>
      <c r="P15" s="71">
        <v>29</v>
      </c>
      <c r="Q15" s="46">
        <v>3890</v>
      </c>
      <c r="R15" s="71">
        <v>2400</v>
      </c>
    </row>
    <row r="16" spans="2:18" x14ac:dyDescent="0.2">
      <c r="B16" s="73" t="s">
        <v>123</v>
      </c>
      <c r="C16" s="46">
        <v>12570443</v>
      </c>
      <c r="D16" s="46">
        <v>10242449.010982612</v>
      </c>
      <c r="E16" s="46">
        <v>1921547228.1136093</v>
      </c>
      <c r="F16" s="49">
        <v>81.480414103008243</v>
      </c>
      <c r="G16" s="50">
        <v>187.60622835937016</v>
      </c>
      <c r="H16" s="50">
        <v>152.86233175025012</v>
      </c>
      <c r="I16" s="49">
        <v>4.2645864914353435</v>
      </c>
      <c r="J16" s="49">
        <v>2.3808732439173133</v>
      </c>
      <c r="K16" s="49">
        <v>-1.8066663964305514</v>
      </c>
      <c r="L16" s="49">
        <v>0.58788988054117697</v>
      </c>
      <c r="M16" s="69">
        <v>-1.2293977248091277</v>
      </c>
      <c r="O16" s="70">
        <v>382</v>
      </c>
      <c r="P16" s="71">
        <v>231</v>
      </c>
      <c r="Q16" s="46">
        <v>35419</v>
      </c>
      <c r="R16" s="71">
        <v>28708</v>
      </c>
    </row>
    <row r="17" spans="2:18" x14ac:dyDescent="0.2">
      <c r="B17" s="73" t="s">
        <v>124</v>
      </c>
      <c r="C17" s="46">
        <v>15770980</v>
      </c>
      <c r="D17" s="46">
        <v>13153683.402933193</v>
      </c>
      <c r="E17" s="46">
        <v>2935128095.7872562</v>
      </c>
      <c r="F17" s="49">
        <v>83.404350287256676</v>
      </c>
      <c r="G17" s="50">
        <v>223.14115414490973</v>
      </c>
      <c r="H17" s="50">
        <v>186.10942983804787</v>
      </c>
      <c r="I17" s="49">
        <v>3.7588570313507939</v>
      </c>
      <c r="J17" s="49">
        <v>1.8578434604866758</v>
      </c>
      <c r="K17" s="49">
        <v>-1.8321458285625929</v>
      </c>
      <c r="L17" s="49">
        <v>-2.8108414157809438</v>
      </c>
      <c r="M17" s="69">
        <v>-4.5914885305967958</v>
      </c>
      <c r="O17" s="70">
        <v>404</v>
      </c>
      <c r="P17" s="71">
        <v>263</v>
      </c>
      <c r="Q17" s="46">
        <v>43369</v>
      </c>
      <c r="R17" s="71">
        <v>37687</v>
      </c>
    </row>
    <row r="18" spans="2:18" x14ac:dyDescent="0.2">
      <c r="B18" s="81" t="s">
        <v>125</v>
      </c>
      <c r="C18" s="82">
        <v>58053933</v>
      </c>
      <c r="D18" s="82">
        <v>44948574.459425949</v>
      </c>
      <c r="E18" s="82">
        <v>8572433264.8907051</v>
      </c>
      <c r="F18" s="83">
        <v>77.425545758331225</v>
      </c>
      <c r="G18" s="84">
        <v>190.71646582760582</v>
      </c>
      <c r="H18" s="84">
        <v>147.66326451802507</v>
      </c>
      <c r="I18" s="83">
        <v>4.2107387195344259</v>
      </c>
      <c r="J18" s="83">
        <v>1.604162727235886</v>
      </c>
      <c r="K18" s="83">
        <v>-2.5012546924877843</v>
      </c>
      <c r="L18" s="83">
        <v>-1.3501447359414358</v>
      </c>
      <c r="M18" s="85">
        <v>-3.8176288698661085</v>
      </c>
      <c r="O18" s="86">
        <v>1885</v>
      </c>
      <c r="P18" s="87">
        <v>1012</v>
      </c>
      <c r="Q18" s="82">
        <v>161407</v>
      </c>
      <c r="R18" s="87">
        <v>126731</v>
      </c>
    </row>
    <row r="20" spans="2:18" ht="12.95" customHeight="1" x14ac:dyDescent="0.2">
      <c r="B20" s="93" t="s">
        <v>82</v>
      </c>
      <c r="C20" s="93"/>
      <c r="D20" s="93"/>
      <c r="E20" s="93"/>
      <c r="F20" s="93"/>
      <c r="G20" s="93"/>
      <c r="H20" s="93"/>
      <c r="I20" s="93"/>
      <c r="J20" s="93"/>
      <c r="K20" s="93"/>
      <c r="L20" s="93"/>
      <c r="M20" s="93"/>
      <c r="N20" s="93"/>
      <c r="O20" s="93"/>
      <c r="P20" s="93"/>
      <c r="Q20" s="93"/>
      <c r="R20" s="93"/>
    </row>
    <row r="22" spans="2:18" ht="33.75" customHeight="1" x14ac:dyDescent="0.2">
      <c r="B22" s="94" t="s">
        <v>83</v>
      </c>
      <c r="C22" s="94"/>
      <c r="D22" s="94"/>
      <c r="E22" s="94"/>
      <c r="F22" s="94"/>
      <c r="G22" s="94"/>
      <c r="H22" s="94"/>
      <c r="I22" s="94"/>
      <c r="J22" s="94"/>
      <c r="K22" s="94"/>
      <c r="L22" s="94"/>
      <c r="M22" s="94"/>
      <c r="N22" s="94"/>
      <c r="O22" s="94"/>
      <c r="P22" s="94"/>
      <c r="Q22" s="94"/>
      <c r="R22" s="94"/>
    </row>
  </sheetData>
  <mergeCells count="5">
    <mergeCell ref="C6:M6"/>
    <mergeCell ref="O6:P6"/>
    <mergeCell ref="Q6:R6"/>
    <mergeCell ref="B20:R20"/>
    <mergeCell ref="B22:R22"/>
  </mergeCells>
  <printOptions horizontalCentered="1"/>
  <pageMargins left="0.25" right="0.25" top="0.25" bottom="0.25" header="0.3" footer="0.3"/>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105"/>
  <sheetViews>
    <sheetView showGridLines="0" zoomScale="90" workbookViewId="0">
      <pane xSplit="2" ySplit="7" topLeftCell="C8" activePane="bottomRight" state="frozen"/>
      <selection pane="topRight"/>
      <selection pane="bottomLeft"/>
      <selection pane="bottomRight" activeCell="C8" sqref="C8"/>
    </sheetView>
  </sheetViews>
  <sheetFormatPr defaultRowHeight="12.75" x14ac:dyDescent="0.2"/>
  <cols>
    <col min="1" max="1" width="1.140625" customWidth="1"/>
    <col min="2" max="2" width="46.28515625" customWidth="1"/>
    <col min="3" max="5" width="14.42578125" style="46" customWidth="1"/>
    <col min="6" max="6" width="9.140625" style="49" customWidth="1"/>
    <col min="7" max="8" width="9.140625" style="50" customWidth="1"/>
    <col min="9" max="13" width="9.140625" style="49" customWidth="1"/>
    <col min="14" max="14" width="1.140625" customWidth="1"/>
    <col min="15" max="18" width="9.140625" style="46"/>
  </cols>
  <sheetData>
    <row r="2" spans="2:18" ht="23.25" x14ac:dyDescent="0.35">
      <c r="B2" s="51" t="s">
        <v>126</v>
      </c>
      <c r="C2" s="52"/>
      <c r="D2" s="52"/>
      <c r="E2" s="52"/>
      <c r="F2" s="53"/>
      <c r="G2" s="54"/>
      <c r="H2" s="54"/>
      <c r="I2" s="53"/>
      <c r="J2" s="53"/>
      <c r="K2" s="53"/>
      <c r="L2" s="53"/>
      <c r="M2" s="53"/>
      <c r="O2" s="52"/>
      <c r="P2" s="52"/>
      <c r="Q2" s="52"/>
      <c r="R2" s="52"/>
    </row>
    <row r="3" spans="2:18" x14ac:dyDescent="0.2">
      <c r="B3" s="55" t="s">
        <v>24</v>
      </c>
      <c r="C3" s="52"/>
      <c r="D3" s="52"/>
      <c r="E3" s="52"/>
      <c r="F3" s="53"/>
      <c r="G3" s="54"/>
      <c r="H3" s="54"/>
      <c r="I3" s="53"/>
      <c r="J3" s="53"/>
      <c r="K3" s="53"/>
      <c r="L3" s="53"/>
      <c r="M3" s="53"/>
      <c r="O3" s="52"/>
      <c r="P3" s="52"/>
      <c r="Q3" s="52"/>
      <c r="R3" s="52"/>
    </row>
    <row r="4" spans="2:18" x14ac:dyDescent="0.2">
      <c r="B4" s="55" t="s">
        <v>25</v>
      </c>
      <c r="C4" s="52"/>
      <c r="D4" s="52"/>
      <c r="E4" s="52"/>
      <c r="F4" s="53"/>
      <c r="G4" s="54"/>
      <c r="H4" s="54"/>
      <c r="I4" s="53"/>
      <c r="J4" s="53"/>
      <c r="K4" s="53"/>
      <c r="L4" s="53"/>
      <c r="M4" s="53"/>
      <c r="O4" s="52"/>
      <c r="P4" s="52"/>
      <c r="Q4" s="52"/>
      <c r="R4" s="52"/>
    </row>
    <row r="5" spans="2:18" x14ac:dyDescent="0.2">
      <c r="B5" s="56"/>
      <c r="C5" s="57"/>
      <c r="D5" s="57"/>
      <c r="E5" s="57"/>
      <c r="F5" s="58"/>
      <c r="G5" s="59"/>
      <c r="H5" s="59"/>
      <c r="I5" s="58"/>
      <c r="J5" s="58"/>
      <c r="K5" s="58"/>
      <c r="L5" s="58"/>
      <c r="M5" s="58"/>
      <c r="O5" s="57"/>
      <c r="P5" s="57"/>
      <c r="Q5" s="57"/>
      <c r="R5" s="57"/>
    </row>
    <row r="6" spans="2:18" x14ac:dyDescent="0.2">
      <c r="B6" s="45"/>
      <c r="C6" s="90" t="s">
        <v>58</v>
      </c>
      <c r="D6" s="90"/>
      <c r="E6" s="90"/>
      <c r="F6" s="90"/>
      <c r="G6" s="90"/>
      <c r="H6" s="90"/>
      <c r="I6" s="90"/>
      <c r="J6" s="90"/>
      <c r="K6" s="90"/>
      <c r="L6" s="90"/>
      <c r="M6" s="90"/>
      <c r="O6" s="91" t="s">
        <v>38</v>
      </c>
      <c r="P6" s="91"/>
      <c r="Q6" s="92" t="s">
        <v>41</v>
      </c>
      <c r="R6" s="92"/>
    </row>
    <row r="7" spans="2:18" ht="25.5" x14ac:dyDescent="0.2">
      <c r="B7" s="60" t="s">
        <v>26</v>
      </c>
      <c r="C7" s="61" t="s">
        <v>27</v>
      </c>
      <c r="D7" s="62" t="s">
        <v>28</v>
      </c>
      <c r="E7" s="62" t="s">
        <v>29</v>
      </c>
      <c r="F7" s="63" t="s">
        <v>30</v>
      </c>
      <c r="G7" s="64" t="s">
        <v>31</v>
      </c>
      <c r="H7" s="64" t="s">
        <v>32</v>
      </c>
      <c r="I7" s="63" t="s">
        <v>36</v>
      </c>
      <c r="J7" s="63" t="s">
        <v>37</v>
      </c>
      <c r="K7" s="63" t="s">
        <v>33</v>
      </c>
      <c r="L7" s="63" t="s">
        <v>34</v>
      </c>
      <c r="M7" s="65" t="s">
        <v>35</v>
      </c>
      <c r="O7" s="66" t="s">
        <v>39</v>
      </c>
      <c r="P7" s="61" t="s">
        <v>40</v>
      </c>
      <c r="Q7" s="61" t="s">
        <v>39</v>
      </c>
      <c r="R7" s="67" t="s">
        <v>40</v>
      </c>
    </row>
    <row r="8" spans="2:18" x14ac:dyDescent="0.2">
      <c r="B8" s="68" t="s">
        <v>85</v>
      </c>
      <c r="C8" s="52"/>
      <c r="D8" s="52"/>
      <c r="E8" s="52"/>
      <c r="F8" s="53"/>
      <c r="G8" s="54"/>
      <c r="H8" s="54"/>
      <c r="I8" s="53"/>
      <c r="J8" s="53"/>
      <c r="K8" s="53"/>
      <c r="L8" s="53"/>
      <c r="M8" s="69"/>
      <c r="O8" s="70"/>
      <c r="P8" s="71"/>
      <c r="Q8" s="52"/>
      <c r="R8" s="71"/>
    </row>
    <row r="9" spans="2:18" x14ac:dyDescent="0.2">
      <c r="B9" s="73" t="s">
        <v>127</v>
      </c>
      <c r="C9" s="46">
        <v>2455652</v>
      </c>
      <c r="D9" s="46">
        <v>1903559.9570042656</v>
      </c>
      <c r="E9" s="46">
        <v>329567894.60323852</v>
      </c>
      <c r="F9" s="49">
        <v>77.517496656866115</v>
      </c>
      <c r="G9" s="50">
        <v>173.13239511609459</v>
      </c>
      <c r="H9" s="50">
        <v>134.20789859607083</v>
      </c>
      <c r="I9" s="49">
        <v>2.5476855849971853</v>
      </c>
      <c r="J9" s="49">
        <v>2.3951913974824657</v>
      </c>
      <c r="K9" s="49">
        <v>-0.14870563547562871</v>
      </c>
      <c r="L9" s="49">
        <v>0.14259744038265518</v>
      </c>
      <c r="M9" s="69">
        <v>-6.320245522866549E-3</v>
      </c>
      <c r="O9" s="70">
        <v>68</v>
      </c>
      <c r="P9" s="71">
        <v>44</v>
      </c>
      <c r="Q9" s="46">
        <v>7113</v>
      </c>
      <c r="R9" s="71">
        <v>5498</v>
      </c>
    </row>
    <row r="10" spans="2:18" x14ac:dyDescent="0.2">
      <c r="B10" s="81" t="s">
        <v>93</v>
      </c>
      <c r="C10" s="82">
        <v>2455652</v>
      </c>
      <c r="D10" s="82">
        <v>1903559.9570042656</v>
      </c>
      <c r="E10" s="82">
        <v>329567894.60323852</v>
      </c>
      <c r="F10" s="83">
        <v>77.517496656866115</v>
      </c>
      <c r="G10" s="84">
        <v>173.13239511609459</v>
      </c>
      <c r="H10" s="84">
        <v>134.20789859607083</v>
      </c>
      <c r="I10" s="83">
        <v>2.5476855849971853</v>
      </c>
      <c r="J10" s="83">
        <v>2.3951913974824657</v>
      </c>
      <c r="K10" s="83">
        <v>-0.14870563547562871</v>
      </c>
      <c r="L10" s="83">
        <v>0.14259744038265518</v>
      </c>
      <c r="M10" s="85">
        <v>-6.320245522866549E-3</v>
      </c>
      <c r="O10" s="86">
        <v>68</v>
      </c>
      <c r="P10" s="87">
        <v>44</v>
      </c>
      <c r="Q10" s="82">
        <v>7113</v>
      </c>
      <c r="R10" s="87">
        <v>5498</v>
      </c>
    </row>
    <row r="11" spans="2:18" x14ac:dyDescent="0.2">
      <c r="B11" s="68" t="s">
        <v>94</v>
      </c>
      <c r="M11" s="69"/>
      <c r="O11" s="70"/>
      <c r="P11" s="71"/>
      <c r="R11" s="71"/>
    </row>
    <row r="12" spans="2:18" x14ac:dyDescent="0.2">
      <c r="B12" s="73" t="s">
        <v>128</v>
      </c>
      <c r="C12" s="46">
        <v>15770980</v>
      </c>
      <c r="D12" s="46">
        <v>13153683.402933193</v>
      </c>
      <c r="E12" s="46">
        <v>2935128095.7872562</v>
      </c>
      <c r="F12" s="49">
        <v>83.404350287256676</v>
      </c>
      <c r="G12" s="50">
        <v>223.14115414490973</v>
      </c>
      <c r="H12" s="50">
        <v>186.10942983804787</v>
      </c>
      <c r="I12" s="49">
        <v>3.7588570313507939</v>
      </c>
      <c r="J12" s="49">
        <v>1.8578434604866758</v>
      </c>
      <c r="K12" s="49">
        <v>-1.8321458285625929</v>
      </c>
      <c r="L12" s="49">
        <v>-2.8108414157809438</v>
      </c>
      <c r="M12" s="69">
        <v>-4.5914885305967958</v>
      </c>
      <c r="O12" s="70">
        <v>404</v>
      </c>
      <c r="P12" s="71">
        <v>263</v>
      </c>
      <c r="Q12" s="46">
        <v>43369</v>
      </c>
      <c r="R12" s="71">
        <v>37687</v>
      </c>
    </row>
    <row r="13" spans="2:18" x14ac:dyDescent="0.2">
      <c r="B13" s="73" t="s">
        <v>129</v>
      </c>
      <c r="C13" s="46">
        <v>530292</v>
      </c>
      <c r="D13" s="46">
        <v>329096.42279266758</v>
      </c>
      <c r="E13" s="46">
        <v>90071270.925462827</v>
      </c>
      <c r="F13" s="49">
        <v>62.059473420807322</v>
      </c>
      <c r="G13" s="50">
        <v>273.69264655364606</v>
      </c>
      <c r="H13" s="50">
        <v>169.8522152426641</v>
      </c>
      <c r="I13" s="49">
        <v>0.14768370757870483</v>
      </c>
      <c r="J13" s="49">
        <v>-0.64394523857234531</v>
      </c>
      <c r="K13" s="49">
        <v>-0.7904615632075207</v>
      </c>
      <c r="L13" s="49">
        <v>3.4674531067347103</v>
      </c>
      <c r="M13" s="69">
        <v>2.6495826594962066</v>
      </c>
      <c r="O13" s="70">
        <v>35</v>
      </c>
      <c r="P13" s="71">
        <v>11</v>
      </c>
      <c r="Q13" s="46">
        <v>1450</v>
      </c>
      <c r="R13" s="71">
        <v>598</v>
      </c>
    </row>
    <row r="14" spans="2:18" x14ac:dyDescent="0.2">
      <c r="B14" s="73" t="s">
        <v>130</v>
      </c>
      <c r="C14" s="46">
        <v>780249</v>
      </c>
      <c r="D14" s="46">
        <v>430142.34528539481</v>
      </c>
      <c r="E14" s="46">
        <v>66290382.213325426</v>
      </c>
      <c r="F14" s="49">
        <v>55.128855696757675</v>
      </c>
      <c r="G14" s="50">
        <v>154.11266279617851</v>
      </c>
      <c r="H14" s="50">
        <v>84.960547483336001</v>
      </c>
      <c r="I14" s="49">
        <v>1.3459118026411667</v>
      </c>
      <c r="J14" s="49">
        <v>1.2081216787152327</v>
      </c>
      <c r="K14" s="49">
        <v>-0.13596021928764482</v>
      </c>
      <c r="L14" s="49">
        <v>3.1946757783888655</v>
      </c>
      <c r="M14" s="69">
        <v>3.0543720709073936</v>
      </c>
      <c r="O14" s="70">
        <v>64</v>
      </c>
      <c r="P14" s="71">
        <v>14</v>
      </c>
      <c r="Q14" s="46">
        <v>2139</v>
      </c>
      <c r="R14" s="71">
        <v>730</v>
      </c>
    </row>
    <row r="15" spans="2:18" x14ac:dyDescent="0.2">
      <c r="B15" s="73" t="s">
        <v>131</v>
      </c>
      <c r="C15" s="46">
        <v>758717</v>
      </c>
      <c r="D15" s="46">
        <v>500915.6268105983</v>
      </c>
      <c r="E15" s="46">
        <v>95744237.241219312</v>
      </c>
      <c r="F15" s="49">
        <v>66.021405452968409</v>
      </c>
      <c r="G15" s="50">
        <v>191.13845150097754</v>
      </c>
      <c r="H15" s="50">
        <v>126.19229204198575</v>
      </c>
      <c r="I15" s="49">
        <v>3.995179413882128E-2</v>
      </c>
      <c r="J15" s="49">
        <v>-2.5783404237498684</v>
      </c>
      <c r="K15" s="49">
        <v>-2.6172465809225742</v>
      </c>
      <c r="L15" s="49">
        <v>0.11429829318886538</v>
      </c>
      <c r="M15" s="69">
        <v>-2.5059397559042473</v>
      </c>
      <c r="O15" s="70">
        <v>49</v>
      </c>
      <c r="P15" s="71">
        <v>10</v>
      </c>
      <c r="Q15" s="46">
        <v>2077</v>
      </c>
      <c r="R15" s="71">
        <v>883</v>
      </c>
    </row>
    <row r="16" spans="2:18" x14ac:dyDescent="0.2">
      <c r="B16" s="73" t="s">
        <v>132</v>
      </c>
      <c r="C16" s="46">
        <v>1715696</v>
      </c>
      <c r="D16" s="46">
        <v>1078052.9980717916</v>
      </c>
      <c r="E16" s="46">
        <v>152374220.66815811</v>
      </c>
      <c r="F16" s="49">
        <v>62.834732847298795</v>
      </c>
      <c r="G16" s="50">
        <v>141.34204991841315</v>
      </c>
      <c r="H16" s="50">
        <v>88.811899467130615</v>
      </c>
      <c r="I16" s="49">
        <v>1.058950897616683</v>
      </c>
      <c r="J16" s="49">
        <v>1.94513184999147</v>
      </c>
      <c r="K16" s="49">
        <v>0.87689506422106156</v>
      </c>
      <c r="L16" s="49">
        <v>1.4830261218138661</v>
      </c>
      <c r="M16" s="69">
        <v>2.3729257688982224</v>
      </c>
      <c r="O16" s="70">
        <v>158</v>
      </c>
      <c r="P16" s="71">
        <v>25</v>
      </c>
      <c r="Q16" s="46">
        <v>4745</v>
      </c>
      <c r="R16" s="71">
        <v>1117</v>
      </c>
    </row>
    <row r="17" spans="2:18" x14ac:dyDescent="0.2">
      <c r="B17" s="73" t="s">
        <v>133</v>
      </c>
      <c r="C17" s="46">
        <v>2540281</v>
      </c>
      <c r="D17" s="46">
        <v>1703891.3281752069</v>
      </c>
      <c r="E17" s="46">
        <v>318323139.81960016</v>
      </c>
      <c r="F17" s="49">
        <v>67.074915262335423</v>
      </c>
      <c r="G17" s="50">
        <v>186.8212687956516</v>
      </c>
      <c r="H17" s="50">
        <v>125.31020773670321</v>
      </c>
      <c r="I17" s="49">
        <v>2.2370534515878595</v>
      </c>
      <c r="J17" s="49">
        <v>1.0149301090678531</v>
      </c>
      <c r="K17" s="49">
        <v>-1.1953820080492799</v>
      </c>
      <c r="L17" s="49">
        <v>1.5273861835125995</v>
      </c>
      <c r="M17" s="69">
        <v>0.31374607583217945</v>
      </c>
      <c r="O17" s="70">
        <v>169</v>
      </c>
      <c r="P17" s="71">
        <v>46</v>
      </c>
      <c r="Q17" s="46">
        <v>7106</v>
      </c>
      <c r="R17" s="71">
        <v>3460</v>
      </c>
    </row>
    <row r="18" spans="2:18" x14ac:dyDescent="0.2">
      <c r="B18" s="73" t="s">
        <v>134</v>
      </c>
      <c r="C18" s="46">
        <v>1260345</v>
      </c>
      <c r="D18" s="46">
        <v>705765.69109615369</v>
      </c>
      <c r="E18" s="46">
        <v>104062994.10759109</v>
      </c>
      <c r="F18" s="49">
        <v>55.997817351292994</v>
      </c>
      <c r="G18" s="50">
        <v>147.44694368178565</v>
      </c>
      <c r="H18" s="50">
        <v>82.567070212990174</v>
      </c>
      <c r="I18" s="49">
        <v>0</v>
      </c>
      <c r="J18" s="49">
        <v>1.3291712172979711</v>
      </c>
      <c r="K18" s="49">
        <v>1.3291712172979711</v>
      </c>
      <c r="L18" s="49">
        <v>-0.49134431581900073</v>
      </c>
      <c r="M18" s="69">
        <v>0.8312960942552744</v>
      </c>
      <c r="O18" s="70">
        <v>133</v>
      </c>
      <c r="P18" s="71">
        <v>19</v>
      </c>
      <c r="Q18" s="46">
        <v>3453</v>
      </c>
      <c r="R18" s="71">
        <v>810</v>
      </c>
    </row>
    <row r="19" spans="2:18" x14ac:dyDescent="0.2">
      <c r="B19" s="73" t="s">
        <v>135</v>
      </c>
      <c r="C19" s="46">
        <v>3800595</v>
      </c>
      <c r="D19" s="46">
        <v>2492496.4998656726</v>
      </c>
      <c r="E19" s="46">
        <v>458446200.67518288</v>
      </c>
      <c r="F19" s="49">
        <v>65.581744433849764</v>
      </c>
      <c r="G19" s="50">
        <v>183.93052937080947</v>
      </c>
      <c r="H19" s="50">
        <v>120.62484970779126</v>
      </c>
      <c r="I19" s="49">
        <v>0.29746738401556161</v>
      </c>
      <c r="J19" s="49">
        <v>4.8446411551291257</v>
      </c>
      <c r="K19" s="49">
        <v>4.5336875294203578</v>
      </c>
      <c r="L19" s="49">
        <v>7.6002076424253122</v>
      </c>
      <c r="M19" s="69">
        <v>12.47846483794036</v>
      </c>
      <c r="O19" s="70">
        <v>330</v>
      </c>
      <c r="P19" s="71">
        <v>77</v>
      </c>
      <c r="Q19" s="46">
        <v>10435</v>
      </c>
      <c r="R19" s="71">
        <v>3775</v>
      </c>
    </row>
    <row r="20" spans="2:18" x14ac:dyDescent="0.2">
      <c r="B20" s="73" t="s">
        <v>136</v>
      </c>
      <c r="M20" s="69"/>
      <c r="O20" s="70">
        <v>22</v>
      </c>
      <c r="P20" s="71">
        <v>1</v>
      </c>
      <c r="Q20" s="46">
        <v>665</v>
      </c>
      <c r="R20" s="71">
        <v>42</v>
      </c>
    </row>
    <row r="21" spans="2:18" x14ac:dyDescent="0.2">
      <c r="B21" s="73" t="s">
        <v>137</v>
      </c>
      <c r="C21" s="46">
        <v>824807</v>
      </c>
      <c r="D21" s="46">
        <v>560309.23838235019</v>
      </c>
      <c r="E21" s="46">
        <v>77536158.158931881</v>
      </c>
      <c r="F21" s="49">
        <v>67.93216332819074</v>
      </c>
      <c r="G21" s="50">
        <v>138.38100971310755</v>
      </c>
      <c r="H21" s="50">
        <v>94.0052135335077</v>
      </c>
      <c r="I21" s="49">
        <v>0.25220849559759434</v>
      </c>
      <c r="J21" s="49">
        <v>1.4062626508830303</v>
      </c>
      <c r="K21" s="49">
        <v>1.1511508550319012</v>
      </c>
      <c r="L21" s="49">
        <v>-8.1078998069228969E-2</v>
      </c>
      <c r="M21" s="69">
        <v>1.069138515383147</v>
      </c>
      <c r="O21" s="70">
        <v>70</v>
      </c>
      <c r="P21" s="71">
        <v>17</v>
      </c>
      <c r="Q21" s="46">
        <v>2260</v>
      </c>
      <c r="R21" s="71">
        <v>688</v>
      </c>
    </row>
    <row r="22" spans="2:18" x14ac:dyDescent="0.2">
      <c r="B22" s="73" t="s">
        <v>138</v>
      </c>
      <c r="C22" s="46">
        <v>894387</v>
      </c>
      <c r="D22" s="46">
        <v>372631.69031903188</v>
      </c>
      <c r="E22" s="46">
        <v>69982173.344457179</v>
      </c>
      <c r="F22" s="49">
        <v>41.663361645353959</v>
      </c>
      <c r="G22" s="50">
        <v>187.80521131882617</v>
      </c>
      <c r="H22" s="50">
        <v>78.245964380583771</v>
      </c>
      <c r="I22" s="49">
        <v>0.49179222705362863</v>
      </c>
      <c r="J22" s="49">
        <v>-4.9363451321911054</v>
      </c>
      <c r="K22" s="49">
        <v>-5.4015728438599906</v>
      </c>
      <c r="L22" s="49">
        <v>-7.4703857607774496E-2</v>
      </c>
      <c r="M22" s="69">
        <v>-5.4722415181819075</v>
      </c>
      <c r="O22" s="70">
        <v>69</v>
      </c>
      <c r="P22" s="71">
        <v>6</v>
      </c>
      <c r="Q22" s="46">
        <v>2481</v>
      </c>
      <c r="R22" s="71">
        <v>378</v>
      </c>
    </row>
    <row r="23" spans="2:18" x14ac:dyDescent="0.2">
      <c r="B23" s="73" t="s">
        <v>139</v>
      </c>
      <c r="C23" s="46">
        <v>1998157</v>
      </c>
      <c r="D23" s="46">
        <v>1317489.4111029145</v>
      </c>
      <c r="E23" s="46">
        <v>233060545.92922729</v>
      </c>
      <c r="F23" s="49">
        <v>65.935229869470433</v>
      </c>
      <c r="G23" s="50">
        <v>176.89747178622446</v>
      </c>
      <c r="H23" s="50">
        <v>116.63775465552871</v>
      </c>
      <c r="I23" s="49">
        <v>0.26524546746879252</v>
      </c>
      <c r="J23" s="49">
        <v>-0.81758117429020305</v>
      </c>
      <c r="K23" s="49">
        <v>-1.0799620912615431</v>
      </c>
      <c r="L23" s="49">
        <v>1.0061269246746329</v>
      </c>
      <c r="M23" s="69">
        <v>-8.4700955963371807E-2</v>
      </c>
      <c r="O23" s="70">
        <v>191</v>
      </c>
      <c r="P23" s="71">
        <v>35</v>
      </c>
      <c r="Q23" s="46">
        <v>5481</v>
      </c>
      <c r="R23" s="71">
        <v>1670</v>
      </c>
    </row>
    <row r="24" spans="2:18" x14ac:dyDescent="0.2">
      <c r="B24" s="73" t="s">
        <v>140</v>
      </c>
      <c r="C24" s="46">
        <v>1323510</v>
      </c>
      <c r="D24" s="46">
        <v>760777.30899604224</v>
      </c>
      <c r="E24" s="46">
        <v>101875290.3358942</v>
      </c>
      <c r="F24" s="49">
        <v>57.48179530158761</v>
      </c>
      <c r="G24" s="50">
        <v>133.90947538949823</v>
      </c>
      <c r="H24" s="50">
        <v>76.973570532821213</v>
      </c>
      <c r="I24" s="49">
        <v>4.005701999786254</v>
      </c>
      <c r="J24" s="49">
        <v>1.0985685292925036</v>
      </c>
      <c r="K24" s="49">
        <v>-2.7951673942835602</v>
      </c>
      <c r="L24" s="49">
        <v>-2.4535932886828151</v>
      </c>
      <c r="M24" s="69">
        <v>-5.1801786433727841</v>
      </c>
      <c r="O24" s="70">
        <v>114</v>
      </c>
      <c r="P24" s="71">
        <v>15</v>
      </c>
      <c r="Q24" s="46">
        <v>3627</v>
      </c>
      <c r="R24" s="71">
        <v>889</v>
      </c>
    </row>
    <row r="25" spans="2:18" x14ac:dyDescent="0.2">
      <c r="B25" s="81" t="s">
        <v>96</v>
      </c>
      <c r="C25" s="82">
        <v>32440741</v>
      </c>
      <c r="D25" s="82">
        <v>25223518.77441337</v>
      </c>
      <c r="E25" s="82">
        <v>5355727058.362464</v>
      </c>
      <c r="F25" s="83">
        <v>77.752597495887571</v>
      </c>
      <c r="G25" s="84">
        <v>212.33068654145475</v>
      </c>
      <c r="H25" s="84">
        <v>165.09262406683203</v>
      </c>
      <c r="I25" s="83">
        <v>2.3031108233682844</v>
      </c>
      <c r="J25" s="83">
        <v>0.77382658630611367</v>
      </c>
      <c r="K25" s="83">
        <v>-1.4948560456803319</v>
      </c>
      <c r="L25" s="83">
        <v>-2.0998488679293525</v>
      </c>
      <c r="M25" s="85">
        <v>-3.5633151958572924</v>
      </c>
      <c r="O25" s="86">
        <v>1808</v>
      </c>
      <c r="P25" s="87">
        <v>539</v>
      </c>
      <c r="Q25" s="82">
        <v>89288</v>
      </c>
      <c r="R25" s="87">
        <v>52727</v>
      </c>
    </row>
    <row r="26" spans="2:18" x14ac:dyDescent="0.2">
      <c r="B26" s="68" t="s">
        <v>97</v>
      </c>
      <c r="M26" s="69"/>
      <c r="O26" s="70"/>
      <c r="P26" s="71"/>
      <c r="R26" s="71"/>
    </row>
    <row r="27" spans="2:18" x14ac:dyDescent="0.2">
      <c r="B27" s="73" t="s">
        <v>141</v>
      </c>
      <c r="C27" s="46">
        <v>2012326</v>
      </c>
      <c r="D27" s="46">
        <v>1179248.3270666047</v>
      </c>
      <c r="E27" s="46">
        <v>174888870.72215348</v>
      </c>
      <c r="F27" s="49">
        <v>58.60125680762485</v>
      </c>
      <c r="G27" s="50">
        <v>148.30537954392673</v>
      </c>
      <c r="H27" s="50">
        <v>86.908816326059238</v>
      </c>
      <c r="I27" s="49">
        <v>3.4394735516450483</v>
      </c>
      <c r="J27" s="49">
        <v>-15.615987942930641</v>
      </c>
      <c r="K27" s="49">
        <v>-18.421846941304974</v>
      </c>
      <c r="L27" s="49">
        <v>-1.3829555716022153</v>
      </c>
      <c r="M27" s="69">
        <v>-19.550036554240378</v>
      </c>
      <c r="O27" s="70">
        <v>47</v>
      </c>
      <c r="P27" s="71">
        <v>32</v>
      </c>
      <c r="Q27" s="46">
        <v>5497</v>
      </c>
      <c r="R27" s="71">
        <v>4766</v>
      </c>
    </row>
    <row r="28" spans="2:18" x14ac:dyDescent="0.2">
      <c r="B28" s="73" t="s">
        <v>142</v>
      </c>
      <c r="C28" s="46">
        <v>477785</v>
      </c>
      <c r="D28" s="46">
        <v>360952.01489691244</v>
      </c>
      <c r="E28" s="46">
        <v>44133605.218237676</v>
      </c>
      <c r="F28" s="49">
        <v>75.546954152372393</v>
      </c>
      <c r="G28" s="50">
        <v>122.27000652937814</v>
      </c>
      <c r="H28" s="50">
        <v>92.371265774852034</v>
      </c>
      <c r="I28" s="49">
        <v>0</v>
      </c>
      <c r="J28" s="49">
        <v>0.48561137240001467</v>
      </c>
      <c r="K28" s="49">
        <v>0.48561137240001467</v>
      </c>
      <c r="L28" s="49">
        <v>1.7093537161504349</v>
      </c>
      <c r="M28" s="69">
        <v>2.203265904590618</v>
      </c>
      <c r="O28" s="70">
        <v>15</v>
      </c>
      <c r="P28" s="71">
        <v>6</v>
      </c>
      <c r="Q28" s="46">
        <v>1309</v>
      </c>
      <c r="R28" s="71">
        <v>837</v>
      </c>
    </row>
    <row r="29" spans="2:18" x14ac:dyDescent="0.2">
      <c r="B29" s="73" t="s">
        <v>143</v>
      </c>
      <c r="M29" s="69"/>
      <c r="O29" s="70">
        <v>4</v>
      </c>
      <c r="P29" s="71">
        <v>0</v>
      </c>
      <c r="Q29" s="46">
        <v>187</v>
      </c>
      <c r="R29" s="71">
        <v>0</v>
      </c>
    </row>
    <row r="30" spans="2:18" x14ac:dyDescent="0.2">
      <c r="B30" s="73" t="s">
        <v>144</v>
      </c>
      <c r="M30" s="69"/>
      <c r="O30" s="70">
        <v>12</v>
      </c>
      <c r="P30" s="71">
        <v>2</v>
      </c>
      <c r="Q30" s="46">
        <v>575</v>
      </c>
      <c r="R30" s="71">
        <v>139</v>
      </c>
    </row>
    <row r="31" spans="2:18" x14ac:dyDescent="0.2">
      <c r="B31" s="73" t="s">
        <v>145</v>
      </c>
      <c r="M31" s="69"/>
      <c r="O31" s="70">
        <v>9</v>
      </c>
      <c r="P31" s="71">
        <v>0</v>
      </c>
      <c r="Q31" s="46">
        <v>957</v>
      </c>
      <c r="R31" s="71">
        <v>0</v>
      </c>
    </row>
    <row r="32" spans="2:18" x14ac:dyDescent="0.2">
      <c r="B32" s="73" t="s">
        <v>146</v>
      </c>
      <c r="M32" s="69"/>
      <c r="O32" s="70">
        <v>12</v>
      </c>
      <c r="P32" s="71">
        <v>3</v>
      </c>
      <c r="Q32" s="46">
        <v>648</v>
      </c>
      <c r="R32" s="71">
        <v>280</v>
      </c>
    </row>
    <row r="33" spans="2:18" x14ac:dyDescent="0.2">
      <c r="B33" s="73" t="s">
        <v>147</v>
      </c>
      <c r="M33" s="69"/>
      <c r="O33" s="70">
        <v>2</v>
      </c>
      <c r="P33" s="71">
        <v>0</v>
      </c>
      <c r="Q33" s="46">
        <v>63</v>
      </c>
      <c r="R33" s="71">
        <v>0</v>
      </c>
    </row>
    <row r="34" spans="2:18" x14ac:dyDescent="0.2">
      <c r="B34" s="81" t="s">
        <v>99</v>
      </c>
      <c r="C34" s="82">
        <v>3374142</v>
      </c>
      <c r="D34" s="82">
        <v>2030364.228718031</v>
      </c>
      <c r="E34" s="82">
        <v>292374006.65673405</v>
      </c>
      <c r="F34" s="83">
        <v>60.174237738602315</v>
      </c>
      <c r="G34" s="84">
        <v>144.00076721275698</v>
      </c>
      <c r="H34" s="84">
        <v>86.651364008015676</v>
      </c>
      <c r="I34" s="83">
        <v>3.253637976889173</v>
      </c>
      <c r="J34" s="83">
        <v>-12.008211293458778</v>
      </c>
      <c r="K34" s="83">
        <v>-14.780931276982169</v>
      </c>
      <c r="L34" s="83">
        <v>-0.69136518850987305</v>
      </c>
      <c r="M34" s="85">
        <v>-15.370106252105421</v>
      </c>
      <c r="O34" s="86">
        <v>101</v>
      </c>
      <c r="P34" s="87">
        <v>43</v>
      </c>
      <c r="Q34" s="82">
        <v>9236</v>
      </c>
      <c r="R34" s="87">
        <v>6022</v>
      </c>
    </row>
    <row r="35" spans="2:18" x14ac:dyDescent="0.2">
      <c r="B35" s="68" t="s">
        <v>100</v>
      </c>
      <c r="M35" s="69"/>
      <c r="O35" s="70"/>
      <c r="P35" s="71"/>
      <c r="R35" s="71"/>
    </row>
    <row r="36" spans="2:18" x14ac:dyDescent="0.2">
      <c r="B36" s="73" t="s">
        <v>148</v>
      </c>
      <c r="C36" s="46">
        <v>7586041</v>
      </c>
      <c r="D36" s="46">
        <v>5334554.8921265956</v>
      </c>
      <c r="E36" s="46">
        <v>836417763.34918463</v>
      </c>
      <c r="F36" s="49">
        <v>70.320670454148555</v>
      </c>
      <c r="G36" s="50">
        <v>156.792418535926</v>
      </c>
      <c r="H36" s="50">
        <v>110.25747993573785</v>
      </c>
      <c r="I36" s="49">
        <v>8.5485141697543057</v>
      </c>
      <c r="J36" s="49">
        <v>5.8532155192942339</v>
      </c>
      <c r="K36" s="49">
        <v>-2.4830359688249732</v>
      </c>
      <c r="L36" s="49">
        <v>-0.5499354807956337</v>
      </c>
      <c r="M36" s="69">
        <v>-3.0193163538271208</v>
      </c>
      <c r="O36" s="70">
        <v>287</v>
      </c>
      <c r="P36" s="71">
        <v>150</v>
      </c>
      <c r="Q36" s="46">
        <v>21061</v>
      </c>
      <c r="R36" s="71">
        <v>16033</v>
      </c>
    </row>
    <row r="37" spans="2:18" x14ac:dyDescent="0.2">
      <c r="B37" s="73" t="s">
        <v>149</v>
      </c>
      <c r="C37" s="46">
        <v>7632417</v>
      </c>
      <c r="D37" s="46">
        <v>5380302.064050395</v>
      </c>
      <c r="E37" s="46">
        <v>1061408707.7899518</v>
      </c>
      <c r="F37" s="49">
        <v>70.492768726478062</v>
      </c>
      <c r="G37" s="50">
        <v>197.27678765138009</v>
      </c>
      <c r="H37" s="50">
        <v>139.06586967011262</v>
      </c>
      <c r="I37" s="49">
        <v>1.3928668595222256</v>
      </c>
      <c r="J37" s="49">
        <v>-0.82870247437074274</v>
      </c>
      <c r="K37" s="49">
        <v>-2.1910509118663226</v>
      </c>
      <c r="L37" s="49">
        <v>-0.8366821207545232</v>
      </c>
      <c r="M37" s="69">
        <v>-3.0094009013846317</v>
      </c>
      <c r="O37" s="70">
        <v>326</v>
      </c>
      <c r="P37" s="71">
        <v>104</v>
      </c>
      <c r="Q37" s="46">
        <v>21074</v>
      </c>
      <c r="R37" s="71">
        <v>12869</v>
      </c>
    </row>
    <row r="38" spans="2:18" x14ac:dyDescent="0.2">
      <c r="B38" s="73" t="s">
        <v>150</v>
      </c>
      <c r="C38" s="46">
        <v>402595</v>
      </c>
      <c r="D38" s="46">
        <v>271131.54272884375</v>
      </c>
      <c r="E38" s="46">
        <v>40402615.281001575</v>
      </c>
      <c r="F38" s="49">
        <v>67.345978645746655</v>
      </c>
      <c r="G38" s="50">
        <v>149.01480983866151</v>
      </c>
      <c r="H38" s="50">
        <v>100.35548201294496</v>
      </c>
      <c r="I38" s="49">
        <v>0</v>
      </c>
      <c r="J38" s="49">
        <v>9.8103904385133571</v>
      </c>
      <c r="K38" s="49">
        <v>9.8103904385133571</v>
      </c>
      <c r="L38" s="49">
        <v>4.9190312023723486</v>
      </c>
      <c r="M38" s="69">
        <v>15.211997807630732</v>
      </c>
      <c r="O38" s="70">
        <v>52</v>
      </c>
      <c r="P38" s="71">
        <v>9</v>
      </c>
      <c r="Q38" s="46">
        <v>1103</v>
      </c>
      <c r="R38" s="71">
        <v>217</v>
      </c>
    </row>
    <row r="39" spans="2:18" x14ac:dyDescent="0.2">
      <c r="B39" s="73" t="s">
        <v>151</v>
      </c>
      <c r="C39" s="46">
        <v>1264725</v>
      </c>
      <c r="D39" s="46">
        <v>712950.53787676641</v>
      </c>
      <c r="E39" s="46">
        <v>106561452.65341303</v>
      </c>
      <c r="F39" s="49">
        <v>56.37198109286733</v>
      </c>
      <c r="G39" s="50">
        <v>149.46542150141724</v>
      </c>
      <c r="H39" s="50">
        <v>84.256619149153394</v>
      </c>
      <c r="I39" s="49">
        <v>0.49024476482950685</v>
      </c>
      <c r="J39" s="49">
        <v>-0.55681142929729766</v>
      </c>
      <c r="K39" s="49">
        <v>-1.0419480981235134</v>
      </c>
      <c r="L39" s="49">
        <v>-2.5465590765184927</v>
      </c>
      <c r="M39" s="69">
        <v>-3.56197335077663</v>
      </c>
      <c r="O39" s="70">
        <v>81</v>
      </c>
      <c r="P39" s="71">
        <v>25</v>
      </c>
      <c r="Q39" s="46">
        <v>3465</v>
      </c>
      <c r="R39" s="71">
        <v>1101</v>
      </c>
    </row>
    <row r="40" spans="2:18" x14ac:dyDescent="0.2">
      <c r="B40" s="73" t="s">
        <v>152</v>
      </c>
      <c r="C40" s="46">
        <v>757496</v>
      </c>
      <c r="D40" s="46">
        <v>462348.09562646976</v>
      </c>
      <c r="E40" s="46">
        <v>65206705.552261196</v>
      </c>
      <c r="F40" s="49">
        <v>61.036374532204761</v>
      </c>
      <c r="G40" s="50">
        <v>141.03379286965114</v>
      </c>
      <c r="H40" s="50">
        <v>86.081914032894161</v>
      </c>
      <c r="I40" s="49">
        <v>2.5884940471273037</v>
      </c>
      <c r="J40" s="49">
        <v>6.8185375275129543</v>
      </c>
      <c r="K40" s="49">
        <v>4.1233117999007227</v>
      </c>
      <c r="L40" s="49">
        <v>14.387058617654683</v>
      </c>
      <c r="M40" s="69">
        <v>19.103593703195795</v>
      </c>
      <c r="O40" s="70">
        <v>58</v>
      </c>
      <c r="P40" s="71">
        <v>17</v>
      </c>
      <c r="Q40" s="46">
        <v>2071</v>
      </c>
      <c r="R40" s="71">
        <v>950</v>
      </c>
    </row>
    <row r="41" spans="2:18" x14ac:dyDescent="0.2">
      <c r="B41" s="73" t="s">
        <v>153</v>
      </c>
      <c r="C41" s="46">
        <v>666125</v>
      </c>
      <c r="D41" s="46">
        <v>328318.64336431032</v>
      </c>
      <c r="E41" s="46">
        <v>36863050.482895479</v>
      </c>
      <c r="F41" s="49">
        <v>49.287842876984101</v>
      </c>
      <c r="G41" s="50">
        <v>112.27827364646895</v>
      </c>
      <c r="H41" s="50">
        <v>55.339539099861859</v>
      </c>
      <c r="I41" s="49">
        <v>0.83391864562771711</v>
      </c>
      <c r="J41" s="49">
        <v>3.0675210604904564</v>
      </c>
      <c r="K41" s="49">
        <v>2.2151300324968486</v>
      </c>
      <c r="L41" s="49">
        <v>-1.0329676503171494</v>
      </c>
      <c r="M41" s="69">
        <v>1.1592808055315469</v>
      </c>
      <c r="O41" s="70">
        <v>50</v>
      </c>
      <c r="P41" s="71">
        <v>14</v>
      </c>
      <c r="Q41" s="46">
        <v>1825</v>
      </c>
      <c r="R41" s="71">
        <v>854</v>
      </c>
    </row>
    <row r="42" spans="2:18" x14ac:dyDescent="0.2">
      <c r="B42" s="73" t="s">
        <v>154</v>
      </c>
      <c r="C42" s="46">
        <v>872715</v>
      </c>
      <c r="D42" s="46">
        <v>474024.32083739591</v>
      </c>
      <c r="E42" s="46">
        <v>66138065.528290674</v>
      </c>
      <c r="F42" s="49">
        <v>54.31605058207959</v>
      </c>
      <c r="G42" s="50">
        <v>139.52462483666096</v>
      </c>
      <c r="H42" s="50">
        <v>75.784265800737558</v>
      </c>
      <c r="I42" s="49">
        <v>-0.15833446783487912</v>
      </c>
      <c r="J42" s="49">
        <v>5.3892090486962321</v>
      </c>
      <c r="K42" s="49">
        <v>5.5563411196740375</v>
      </c>
      <c r="L42" s="49">
        <v>-0.58961631528535141</v>
      </c>
      <c r="M42" s="69">
        <v>4.9339637106141794</v>
      </c>
      <c r="O42" s="70">
        <v>58</v>
      </c>
      <c r="P42" s="71">
        <v>20</v>
      </c>
      <c r="Q42" s="46">
        <v>2391</v>
      </c>
      <c r="R42" s="71">
        <v>1219</v>
      </c>
    </row>
    <row r="43" spans="2:18" x14ac:dyDescent="0.2">
      <c r="B43" s="73" t="s">
        <v>155</v>
      </c>
      <c r="M43" s="69"/>
      <c r="O43" s="70">
        <v>55</v>
      </c>
      <c r="P43" s="71">
        <v>3</v>
      </c>
      <c r="Q43" s="46">
        <v>2157</v>
      </c>
      <c r="R43" s="71">
        <v>104</v>
      </c>
    </row>
    <row r="44" spans="2:18" x14ac:dyDescent="0.2">
      <c r="B44" s="73" t="s">
        <v>156</v>
      </c>
      <c r="C44" s="46">
        <v>1282170</v>
      </c>
      <c r="D44" s="46">
        <v>805815.89697664417</v>
      </c>
      <c r="E44" s="46">
        <v>120307864.11169524</v>
      </c>
      <c r="F44" s="49">
        <v>62.847820256022537</v>
      </c>
      <c r="G44" s="50">
        <v>149.29944241988844</v>
      </c>
      <c r="H44" s="50">
        <v>93.831445215295346</v>
      </c>
      <c r="I44" s="49">
        <v>3.3568797777073778</v>
      </c>
      <c r="J44" s="49">
        <v>-9.4138184640707358E-3</v>
      </c>
      <c r="K44" s="49">
        <v>-3.2569613202444123</v>
      </c>
      <c r="L44" s="49">
        <v>3.4180741657404887</v>
      </c>
      <c r="M44" s="69">
        <v>4.978749202064154E-2</v>
      </c>
      <c r="O44" s="70">
        <v>138</v>
      </c>
      <c r="P44" s="71">
        <v>18</v>
      </c>
      <c r="Q44" s="46">
        <v>3544</v>
      </c>
      <c r="R44" s="71">
        <v>527</v>
      </c>
    </row>
    <row r="45" spans="2:18" x14ac:dyDescent="0.2">
      <c r="B45" s="73" t="s">
        <v>157</v>
      </c>
      <c r="C45" s="46">
        <v>3385201</v>
      </c>
      <c r="D45" s="46">
        <v>2257752.4869996128</v>
      </c>
      <c r="E45" s="46">
        <v>504175803.60777372</v>
      </c>
      <c r="F45" s="49">
        <v>66.694783766151929</v>
      </c>
      <c r="G45" s="50">
        <v>223.30871364814058</v>
      </c>
      <c r="H45" s="50">
        <v>148.93526369860274</v>
      </c>
      <c r="I45" s="49">
        <v>0.38089098541197902</v>
      </c>
      <c r="J45" s="49">
        <v>-1.595035653986099</v>
      </c>
      <c r="K45" s="49">
        <v>-1.9684290705142604</v>
      </c>
      <c r="L45" s="49">
        <v>3.046993276053072</v>
      </c>
      <c r="M45" s="69">
        <v>1.0185863041163681</v>
      </c>
      <c r="O45" s="70">
        <v>261</v>
      </c>
      <c r="P45" s="71">
        <v>57</v>
      </c>
      <c r="Q45" s="46">
        <v>9260</v>
      </c>
      <c r="R45" s="71">
        <v>3426</v>
      </c>
    </row>
    <row r="46" spans="2:18" x14ac:dyDescent="0.2">
      <c r="B46" s="73" t="s">
        <v>158</v>
      </c>
      <c r="C46" s="46">
        <v>1239955</v>
      </c>
      <c r="D46" s="46">
        <v>883978.03794415377</v>
      </c>
      <c r="E46" s="46">
        <v>120212616.00583744</v>
      </c>
      <c r="F46" s="49">
        <v>71.29113862552704</v>
      </c>
      <c r="G46" s="50">
        <v>135.99050072037195</v>
      </c>
      <c r="H46" s="50">
        <v>96.949176386108718</v>
      </c>
      <c r="I46" s="49">
        <v>0.26620025018942106</v>
      </c>
      <c r="J46" s="49">
        <v>9.1834487663714484</v>
      </c>
      <c r="K46" s="49">
        <v>8.8935738004743836</v>
      </c>
      <c r="L46" s="49">
        <v>1.4820219539364838</v>
      </c>
      <c r="M46" s="69">
        <v>10.507400470623441</v>
      </c>
      <c r="O46" s="70">
        <v>66</v>
      </c>
      <c r="P46" s="71">
        <v>27</v>
      </c>
      <c r="Q46" s="46">
        <v>3411</v>
      </c>
      <c r="R46" s="71">
        <v>2064</v>
      </c>
    </row>
    <row r="47" spans="2:18" x14ac:dyDescent="0.2">
      <c r="B47" s="73" t="s">
        <v>159</v>
      </c>
      <c r="C47" s="46">
        <v>4887766</v>
      </c>
      <c r="D47" s="46">
        <v>3503120.6635842943</v>
      </c>
      <c r="E47" s="46">
        <v>616023875.89910448</v>
      </c>
      <c r="F47" s="49">
        <v>71.671202418125063</v>
      </c>
      <c r="G47" s="50">
        <v>175.85003060351514</v>
      </c>
      <c r="H47" s="50">
        <v>126.0338313861802</v>
      </c>
      <c r="I47" s="49">
        <v>2.0213850233034427</v>
      </c>
      <c r="J47" s="49">
        <v>-3.8735489925107758</v>
      </c>
      <c r="K47" s="49">
        <v>-5.7781356472152519</v>
      </c>
      <c r="L47" s="49">
        <v>2.1933278967498002</v>
      </c>
      <c r="M47" s="69">
        <v>-3.7115412115278685</v>
      </c>
      <c r="O47" s="70">
        <v>235</v>
      </c>
      <c r="P47" s="71">
        <v>60</v>
      </c>
      <c r="Q47" s="46">
        <v>13527</v>
      </c>
      <c r="R47" s="71">
        <v>6427</v>
      </c>
    </row>
    <row r="48" spans="2:18" x14ac:dyDescent="0.2">
      <c r="B48" s="73" t="s">
        <v>160</v>
      </c>
      <c r="C48" s="46">
        <v>956372</v>
      </c>
      <c r="D48" s="46">
        <v>680419.47638923815</v>
      </c>
      <c r="E48" s="46">
        <v>191776216.61965141</v>
      </c>
      <c r="F48" s="49">
        <v>71.14590100810544</v>
      </c>
      <c r="G48" s="50">
        <v>281.84998118711206</v>
      </c>
      <c r="H48" s="50">
        <v>200.52470860674657</v>
      </c>
      <c r="I48" s="49">
        <v>5.0052427301723235</v>
      </c>
      <c r="J48" s="49">
        <v>2.2786469224495485</v>
      </c>
      <c r="K48" s="49">
        <v>-2.5966282604852378</v>
      </c>
      <c r="L48" s="49">
        <v>-6.7062782180645435</v>
      </c>
      <c r="M48" s="69">
        <v>-9.1287693631127524</v>
      </c>
      <c r="O48" s="70">
        <v>63</v>
      </c>
      <c r="P48" s="71">
        <v>27</v>
      </c>
      <c r="Q48" s="46">
        <v>2825</v>
      </c>
      <c r="R48" s="71">
        <v>1872</v>
      </c>
    </row>
    <row r="49" spans="2:18" x14ac:dyDescent="0.2">
      <c r="B49" s="81" t="s">
        <v>102</v>
      </c>
      <c r="C49" s="82">
        <v>31720883</v>
      </c>
      <c r="D49" s="82">
        <v>21883737.430999063</v>
      </c>
      <c r="E49" s="82">
        <v>3887673637.5647807</v>
      </c>
      <c r="F49" s="83">
        <v>68.9884245372333</v>
      </c>
      <c r="G49" s="84">
        <v>177.65126500091148</v>
      </c>
      <c r="H49" s="84">
        <v>122.55880889459416</v>
      </c>
      <c r="I49" s="83">
        <v>3.0439411378196763</v>
      </c>
      <c r="J49" s="83">
        <v>1.0422616121123343</v>
      </c>
      <c r="K49" s="83">
        <v>-1.9425494634663931</v>
      </c>
      <c r="L49" s="83">
        <v>-0.25715915284799457</v>
      </c>
      <c r="M49" s="85">
        <v>-2.1947131725704843</v>
      </c>
      <c r="O49" s="86">
        <v>1730</v>
      </c>
      <c r="P49" s="87">
        <v>531</v>
      </c>
      <c r="Q49" s="82">
        <v>87714</v>
      </c>
      <c r="R49" s="87">
        <v>47663</v>
      </c>
    </row>
    <row r="50" spans="2:18" x14ac:dyDescent="0.2">
      <c r="B50" s="68" t="s">
        <v>103</v>
      </c>
      <c r="M50" s="69"/>
      <c r="O50" s="70"/>
      <c r="P50" s="71"/>
      <c r="R50" s="71"/>
    </row>
    <row r="51" spans="2:18" x14ac:dyDescent="0.2">
      <c r="B51" s="73" t="s">
        <v>161</v>
      </c>
      <c r="C51" s="46">
        <v>3284691</v>
      </c>
      <c r="D51" s="46">
        <v>2585762.48590761</v>
      </c>
      <c r="E51" s="46">
        <v>397707612.52168077</v>
      </c>
      <c r="F51" s="49">
        <v>78.721635791848001</v>
      </c>
      <c r="G51" s="50">
        <v>153.80670679893643</v>
      </c>
      <c r="H51" s="50">
        <v>121.07915554969426</v>
      </c>
      <c r="I51" s="49">
        <v>1.786907887662545</v>
      </c>
      <c r="J51" s="49">
        <v>1.9629733049711977</v>
      </c>
      <c r="K51" s="49">
        <v>0.17297452193259261</v>
      </c>
      <c r="L51" s="49">
        <v>-1.7943723202714212</v>
      </c>
      <c r="M51" s="69">
        <v>-1.6245016052815089</v>
      </c>
      <c r="O51" s="70">
        <v>123</v>
      </c>
      <c r="P51" s="71">
        <v>74</v>
      </c>
      <c r="Q51" s="46">
        <v>9085</v>
      </c>
      <c r="R51" s="71">
        <v>7462</v>
      </c>
    </row>
    <row r="52" spans="2:18" x14ac:dyDescent="0.2">
      <c r="B52" s="73" t="s">
        <v>162</v>
      </c>
      <c r="C52" s="46">
        <v>75555</v>
      </c>
      <c r="D52" s="46">
        <v>49125.087209302328</v>
      </c>
      <c r="E52" s="46">
        <v>8397274.0779792778</v>
      </c>
      <c r="F52" s="49">
        <v>65.018975857722623</v>
      </c>
      <c r="G52" s="50">
        <v>170.93657344977029</v>
      </c>
      <c r="H52" s="50">
        <v>111.14120942332444</v>
      </c>
      <c r="I52" s="49">
        <v>4.0143724445545779</v>
      </c>
      <c r="J52" s="49">
        <v>1.7248339835039692</v>
      </c>
      <c r="K52" s="49">
        <v>-2.2011750945967199</v>
      </c>
      <c r="L52" s="49">
        <v>2.9854790505064366</v>
      </c>
      <c r="M52" s="69">
        <v>0.71858833459556615</v>
      </c>
      <c r="O52" s="70">
        <v>7</v>
      </c>
      <c r="P52" s="71">
        <v>6</v>
      </c>
      <c r="Q52" s="46">
        <v>207</v>
      </c>
      <c r="R52" s="71">
        <v>184</v>
      </c>
    </row>
    <row r="53" spans="2:18" x14ac:dyDescent="0.2">
      <c r="B53" s="73" t="s">
        <v>163</v>
      </c>
      <c r="C53" s="46">
        <v>184186</v>
      </c>
      <c r="D53" s="46">
        <v>102786.22271252434</v>
      </c>
      <c r="E53" s="46">
        <v>16966796.962790273</v>
      </c>
      <c r="F53" s="49">
        <v>55.805665312523395</v>
      </c>
      <c r="G53" s="50">
        <v>165.06878563135385</v>
      </c>
      <c r="H53" s="50">
        <v>92.117734044880024</v>
      </c>
      <c r="I53" s="49">
        <v>2.9938713429363872</v>
      </c>
      <c r="J53" s="49">
        <v>-2.8089060039166736</v>
      </c>
      <c r="K53" s="49">
        <v>-5.6340996519411171</v>
      </c>
      <c r="L53" s="49">
        <v>0.82999636067525162</v>
      </c>
      <c r="M53" s="69">
        <v>-4.8508661133337938</v>
      </c>
      <c r="O53" s="70">
        <v>10</v>
      </c>
      <c r="P53" s="71">
        <v>5</v>
      </c>
      <c r="Q53" s="46">
        <v>509</v>
      </c>
      <c r="R53" s="71">
        <v>335</v>
      </c>
    </row>
    <row r="54" spans="2:18" x14ac:dyDescent="0.2">
      <c r="B54" s="73" t="s">
        <v>164</v>
      </c>
      <c r="M54" s="69"/>
      <c r="O54" s="70">
        <v>5</v>
      </c>
      <c r="P54" s="71">
        <v>3</v>
      </c>
      <c r="Q54" s="46">
        <v>185</v>
      </c>
      <c r="R54" s="71">
        <v>122</v>
      </c>
    </row>
    <row r="55" spans="2:18" x14ac:dyDescent="0.2">
      <c r="B55" s="73" t="s">
        <v>165</v>
      </c>
      <c r="C55" s="46">
        <v>361715</v>
      </c>
      <c r="D55" s="46">
        <v>232209.06320754718</v>
      </c>
      <c r="E55" s="46">
        <v>29873332.344012763</v>
      </c>
      <c r="F55" s="49">
        <v>64.19669165158956</v>
      </c>
      <c r="G55" s="50">
        <v>128.648434007557</v>
      </c>
      <c r="H55" s="50">
        <v>82.588038494430037</v>
      </c>
      <c r="I55" s="49">
        <v>-5.9403752106760979E-2</v>
      </c>
      <c r="J55" s="49">
        <v>2.279084882484256</v>
      </c>
      <c r="K55" s="49">
        <v>2.3398786102802669</v>
      </c>
      <c r="L55" s="49">
        <v>-2.7685607795285703E-2</v>
      </c>
      <c r="M55" s="69">
        <v>2.311545192870053</v>
      </c>
      <c r="O55" s="70">
        <v>29</v>
      </c>
      <c r="P55" s="71">
        <v>6</v>
      </c>
      <c r="Q55" s="46">
        <v>991</v>
      </c>
      <c r="R55" s="71">
        <v>280</v>
      </c>
    </row>
    <row r="56" spans="2:18" x14ac:dyDescent="0.2">
      <c r="B56" s="73" t="s">
        <v>166</v>
      </c>
      <c r="M56" s="69"/>
      <c r="O56" s="70">
        <v>19</v>
      </c>
      <c r="P56" s="71">
        <v>3</v>
      </c>
      <c r="Q56" s="46">
        <v>575</v>
      </c>
      <c r="R56" s="71">
        <v>123</v>
      </c>
    </row>
    <row r="57" spans="2:18" x14ac:dyDescent="0.2">
      <c r="B57" s="73" t="s">
        <v>167</v>
      </c>
      <c r="C57" s="46">
        <v>439958</v>
      </c>
      <c r="D57" s="46">
        <v>224237.56595656302</v>
      </c>
      <c r="E57" s="46">
        <v>29368061.127538648</v>
      </c>
      <c r="F57" s="49">
        <v>50.967948294283325</v>
      </c>
      <c r="G57" s="50">
        <v>130.96851547714144</v>
      </c>
      <c r="H57" s="50">
        <v>66.751965250179893</v>
      </c>
      <c r="I57" s="49">
        <v>7.461206464897133</v>
      </c>
      <c r="J57" s="49">
        <v>-9.6007128161249859</v>
      </c>
      <c r="K57" s="49">
        <v>-15.877282455967494</v>
      </c>
      <c r="L57" s="49">
        <v>4.5294991581697577</v>
      </c>
      <c r="M57" s="69">
        <v>-12.066944672981018</v>
      </c>
      <c r="O57" s="70">
        <v>31</v>
      </c>
      <c r="P57" s="71">
        <v>6</v>
      </c>
      <c r="Q57" s="46">
        <v>1222</v>
      </c>
      <c r="R57" s="71">
        <v>352</v>
      </c>
    </row>
    <row r="58" spans="2:18" x14ac:dyDescent="0.2">
      <c r="B58" s="73" t="s">
        <v>168</v>
      </c>
      <c r="C58" s="46">
        <v>102565</v>
      </c>
      <c r="D58" s="46">
        <v>59639.648148148146</v>
      </c>
      <c r="E58" s="46">
        <v>10322143.629444433</v>
      </c>
      <c r="F58" s="49">
        <v>58.148148148148145</v>
      </c>
      <c r="G58" s="50">
        <v>173.0751932641129</v>
      </c>
      <c r="H58" s="50">
        <v>100.6400197869101</v>
      </c>
      <c r="I58" s="49">
        <v>0.17972084664146667</v>
      </c>
      <c r="J58" s="49">
        <v>-3.5448704389263943</v>
      </c>
      <c r="K58" s="49">
        <v>-3.7179094272678124</v>
      </c>
      <c r="L58" s="49">
        <v>5.264074801074444</v>
      </c>
      <c r="M58" s="69">
        <v>1.3504518405190558</v>
      </c>
      <c r="O58" s="70">
        <v>10</v>
      </c>
      <c r="P58" s="71">
        <v>4</v>
      </c>
      <c r="Q58" s="46">
        <v>281</v>
      </c>
      <c r="R58" s="71">
        <v>162</v>
      </c>
    </row>
    <row r="59" spans="2:18" x14ac:dyDescent="0.2">
      <c r="B59" s="73" t="s">
        <v>169</v>
      </c>
      <c r="C59" s="46">
        <v>432890</v>
      </c>
      <c r="D59" s="46">
        <v>229165.0436771345</v>
      </c>
      <c r="E59" s="46">
        <v>29684565.161505643</v>
      </c>
      <c r="F59" s="49">
        <v>52.938400904879877</v>
      </c>
      <c r="G59" s="50">
        <v>129.53356535182374</v>
      </c>
      <c r="H59" s="50">
        <v>68.572998132333026</v>
      </c>
      <c r="I59" s="49">
        <v>1.0893805826376322</v>
      </c>
      <c r="J59" s="49">
        <v>1.6357045624800353</v>
      </c>
      <c r="K59" s="49">
        <v>0.54043656880041835</v>
      </c>
      <c r="L59" s="49">
        <v>7.0334107520311795</v>
      </c>
      <c r="M59" s="69">
        <v>7.6118584445695152</v>
      </c>
      <c r="O59" s="70">
        <v>47</v>
      </c>
      <c r="P59" s="71">
        <v>12</v>
      </c>
      <c r="Q59" s="46">
        <v>1186</v>
      </c>
      <c r="R59" s="71">
        <v>323</v>
      </c>
    </row>
    <row r="60" spans="2:18" x14ac:dyDescent="0.2">
      <c r="B60" s="73" t="s">
        <v>170</v>
      </c>
      <c r="M60" s="69"/>
      <c r="O60" s="70">
        <v>7</v>
      </c>
      <c r="P60" s="71">
        <v>2</v>
      </c>
      <c r="Q60" s="46">
        <v>199</v>
      </c>
      <c r="R60" s="71">
        <v>127</v>
      </c>
    </row>
    <row r="61" spans="2:18" x14ac:dyDescent="0.2">
      <c r="B61" s="73" t="s">
        <v>171</v>
      </c>
      <c r="M61" s="69"/>
      <c r="O61" s="70">
        <v>14</v>
      </c>
      <c r="P61" s="71">
        <v>3</v>
      </c>
      <c r="Q61" s="46">
        <v>544</v>
      </c>
      <c r="R61" s="71">
        <v>179</v>
      </c>
    </row>
    <row r="62" spans="2:18" x14ac:dyDescent="0.2">
      <c r="B62" s="73" t="s">
        <v>172</v>
      </c>
      <c r="C62" s="46">
        <v>71540</v>
      </c>
      <c r="D62" s="46">
        <v>38339.593220338982</v>
      </c>
      <c r="E62" s="46">
        <v>4400276.6375613427</v>
      </c>
      <c r="F62" s="49">
        <v>53.591827257952168</v>
      </c>
      <c r="G62" s="50">
        <v>114.77108304912885</v>
      </c>
      <c r="H62" s="50">
        <v>61.507920569769958</v>
      </c>
      <c r="I62" s="49">
        <v>0</v>
      </c>
      <c r="J62" s="49">
        <v>8.1948549639381962</v>
      </c>
      <c r="K62" s="49">
        <v>8.1948549639381962</v>
      </c>
      <c r="L62" s="49">
        <v>-3.4032886165080609</v>
      </c>
      <c r="M62" s="69">
        <v>4.5126717813030819</v>
      </c>
      <c r="O62" s="70">
        <v>11</v>
      </c>
      <c r="P62" s="71">
        <v>4</v>
      </c>
      <c r="Q62" s="46">
        <v>196</v>
      </c>
      <c r="R62" s="71">
        <v>59</v>
      </c>
    </row>
    <row r="63" spans="2:18" x14ac:dyDescent="0.2">
      <c r="B63" s="81" t="s">
        <v>105</v>
      </c>
      <c r="C63" s="82">
        <v>5500736</v>
      </c>
      <c r="D63" s="82">
        <v>4037563.1753651705</v>
      </c>
      <c r="E63" s="82">
        <v>612443869.21605015</v>
      </c>
      <c r="F63" s="83">
        <v>73.400417241714024</v>
      </c>
      <c r="G63" s="84">
        <v>151.68651055488655</v>
      </c>
      <c r="H63" s="84">
        <v>111.33853164668331</v>
      </c>
      <c r="I63" s="83">
        <v>2.5459880521945166</v>
      </c>
      <c r="J63" s="83">
        <v>1.1969125647612178</v>
      </c>
      <c r="K63" s="83">
        <v>-1.3155809535392431</v>
      </c>
      <c r="L63" s="83">
        <v>-1.1418269780117625</v>
      </c>
      <c r="M63" s="85">
        <v>-2.4423862733059103</v>
      </c>
      <c r="O63" s="86">
        <v>313</v>
      </c>
      <c r="P63" s="87">
        <v>128</v>
      </c>
      <c r="Q63" s="82">
        <v>15180</v>
      </c>
      <c r="R63" s="87">
        <v>9708</v>
      </c>
    </row>
    <row r="64" spans="2:18" x14ac:dyDescent="0.2">
      <c r="B64" s="68" t="s">
        <v>106</v>
      </c>
      <c r="M64" s="69"/>
      <c r="O64" s="70"/>
      <c r="P64" s="71"/>
      <c r="R64" s="71"/>
    </row>
    <row r="65" spans="2:18" x14ac:dyDescent="0.2">
      <c r="B65" s="73" t="s">
        <v>173</v>
      </c>
      <c r="C65" s="46">
        <v>1402526</v>
      </c>
      <c r="D65" s="46">
        <v>1128199.2291305221</v>
      </c>
      <c r="E65" s="46">
        <v>207696951.50755632</v>
      </c>
      <c r="F65" s="49">
        <v>80.440521539744864</v>
      </c>
      <c r="G65" s="50">
        <v>184.09598778721352</v>
      </c>
      <c r="H65" s="50">
        <v>148.08777270977959</v>
      </c>
      <c r="I65" s="49">
        <v>0.36488489201940422</v>
      </c>
      <c r="J65" s="49">
        <v>2.9238245446755129</v>
      </c>
      <c r="K65" s="49">
        <v>2.5496364145778889</v>
      </c>
      <c r="L65" s="49">
        <v>3.9166070505471544</v>
      </c>
      <c r="M65" s="69">
        <v>6.5661027047017182</v>
      </c>
      <c r="O65" s="70">
        <v>91</v>
      </c>
      <c r="P65" s="71">
        <v>29</v>
      </c>
      <c r="Q65" s="46">
        <v>3890</v>
      </c>
      <c r="R65" s="71">
        <v>2400</v>
      </c>
    </row>
    <row r="66" spans="2:18" x14ac:dyDescent="0.2">
      <c r="B66" s="73" t="s">
        <v>174</v>
      </c>
      <c r="C66" s="46">
        <v>267757</v>
      </c>
      <c r="D66" s="46">
        <v>132460.16362489035</v>
      </c>
      <c r="E66" s="46">
        <v>30824777.394188982</v>
      </c>
      <c r="F66" s="49">
        <v>49.47028971227283</v>
      </c>
      <c r="G66" s="50">
        <v>232.70979402894795</v>
      </c>
      <c r="H66" s="50">
        <v>115.12220929495393</v>
      </c>
      <c r="M66" s="69"/>
      <c r="O66" s="70">
        <v>25</v>
      </c>
      <c r="P66" s="71">
        <v>5</v>
      </c>
      <c r="Q66" s="46">
        <v>737</v>
      </c>
      <c r="R66" s="71">
        <v>227</v>
      </c>
    </row>
    <row r="67" spans="2:18" x14ac:dyDescent="0.2">
      <c r="B67" s="73" t="s">
        <v>175</v>
      </c>
      <c r="C67" s="46">
        <v>786971</v>
      </c>
      <c r="D67" s="46">
        <v>554145.96815069276</v>
      </c>
      <c r="E67" s="46">
        <v>78688377.173149645</v>
      </c>
      <c r="F67" s="49">
        <v>70.415043013108843</v>
      </c>
      <c r="G67" s="50">
        <v>141.99936784842106</v>
      </c>
      <c r="H67" s="50">
        <v>99.988915948808341</v>
      </c>
      <c r="I67" s="49">
        <v>4.873813629567243</v>
      </c>
      <c r="J67" s="49">
        <v>-0.47075888006513594</v>
      </c>
      <c r="K67" s="49">
        <v>-5.0961935345560612</v>
      </c>
      <c r="L67" s="49">
        <v>0.17013707213945889</v>
      </c>
      <c r="M67" s="69">
        <v>-4.9347269768868562</v>
      </c>
      <c r="O67" s="70">
        <v>53</v>
      </c>
      <c r="P67" s="71">
        <v>19</v>
      </c>
      <c r="Q67" s="46">
        <v>2156</v>
      </c>
      <c r="R67" s="71">
        <v>1210</v>
      </c>
    </row>
    <row r="68" spans="2:18" x14ac:dyDescent="0.2">
      <c r="B68" s="73" t="s">
        <v>176</v>
      </c>
      <c r="C68" s="46">
        <v>386621</v>
      </c>
      <c r="D68" s="46">
        <v>282537.70075400849</v>
      </c>
      <c r="E68" s="46">
        <v>52912737.152886115</v>
      </c>
      <c r="F68" s="49">
        <v>73.078725872109501</v>
      </c>
      <c r="G68" s="50">
        <v>187.27673160671256</v>
      </c>
      <c r="H68" s="50">
        <v>136.85944931311573</v>
      </c>
      <c r="I68" s="49">
        <v>0.73554317635839683</v>
      </c>
      <c r="J68" s="49">
        <v>-1.2781155929668957</v>
      </c>
      <c r="K68" s="49">
        <v>-1.9989555879000589</v>
      </c>
      <c r="L68" s="49">
        <v>3.9732970039735185</v>
      </c>
      <c r="M68" s="69">
        <v>1.8949169735886653</v>
      </c>
      <c r="O68" s="70">
        <v>33</v>
      </c>
      <c r="P68" s="71">
        <v>7</v>
      </c>
      <c r="Q68" s="46">
        <v>1061</v>
      </c>
      <c r="R68" s="71">
        <v>352</v>
      </c>
    </row>
    <row r="69" spans="2:18" x14ac:dyDescent="0.2">
      <c r="B69" s="73" t="s">
        <v>177</v>
      </c>
      <c r="M69" s="69"/>
      <c r="O69" s="70">
        <v>14</v>
      </c>
      <c r="P69" s="71">
        <v>3</v>
      </c>
      <c r="Q69" s="46">
        <v>533</v>
      </c>
      <c r="R69" s="71">
        <v>172</v>
      </c>
    </row>
    <row r="70" spans="2:18" x14ac:dyDescent="0.2">
      <c r="B70" s="81" t="s">
        <v>108</v>
      </c>
      <c r="C70" s="82">
        <v>3038420</v>
      </c>
      <c r="D70" s="82">
        <v>2261229.7685557031</v>
      </c>
      <c r="E70" s="82">
        <v>391848099.09762722</v>
      </c>
      <c r="F70" s="83">
        <v>74.421237635208541</v>
      </c>
      <c r="G70" s="84">
        <v>173.2898197903653</v>
      </c>
      <c r="H70" s="84">
        <v>128.96442858381238</v>
      </c>
      <c r="I70" s="83">
        <v>1.7165900661602072</v>
      </c>
      <c r="J70" s="83">
        <v>1.4830134243914928</v>
      </c>
      <c r="K70" s="83">
        <v>-0.22963475438646508</v>
      </c>
      <c r="L70" s="83">
        <v>2.8503496013204117</v>
      </c>
      <c r="M70" s="85">
        <v>2.6141694536277988</v>
      </c>
      <c r="O70" s="86">
        <v>216</v>
      </c>
      <c r="P70" s="87">
        <v>63</v>
      </c>
      <c r="Q70" s="82">
        <v>8377</v>
      </c>
      <c r="R70" s="87">
        <v>4361</v>
      </c>
    </row>
    <row r="71" spans="2:18" x14ac:dyDescent="0.2">
      <c r="B71" s="68" t="s">
        <v>109</v>
      </c>
      <c r="M71" s="69"/>
      <c r="O71" s="70"/>
      <c r="P71" s="71"/>
      <c r="R71" s="71"/>
    </row>
    <row r="72" spans="2:18" x14ac:dyDescent="0.2">
      <c r="B72" s="73" t="s">
        <v>178</v>
      </c>
      <c r="C72" s="46">
        <v>12570443</v>
      </c>
      <c r="D72" s="46">
        <v>10242449.010982612</v>
      </c>
      <c r="E72" s="46">
        <v>1921547228.1136093</v>
      </c>
      <c r="F72" s="49">
        <v>81.480414103008243</v>
      </c>
      <c r="G72" s="50">
        <v>187.60622835937016</v>
      </c>
      <c r="H72" s="50">
        <v>152.86233175025012</v>
      </c>
      <c r="I72" s="49">
        <v>4.2645864914353435</v>
      </c>
      <c r="J72" s="49">
        <v>2.3808732439173133</v>
      </c>
      <c r="K72" s="49">
        <v>-1.8066663964305514</v>
      </c>
      <c r="L72" s="49">
        <v>0.58788988054117697</v>
      </c>
      <c r="M72" s="69">
        <v>-1.2293977248091277</v>
      </c>
      <c r="O72" s="70">
        <v>382</v>
      </c>
      <c r="P72" s="71">
        <v>231</v>
      </c>
      <c r="Q72" s="46">
        <v>35419</v>
      </c>
      <c r="R72" s="71">
        <v>28708</v>
      </c>
    </row>
    <row r="73" spans="2:18" x14ac:dyDescent="0.2">
      <c r="B73" s="73" t="s">
        <v>179</v>
      </c>
      <c r="C73" s="46">
        <v>410499</v>
      </c>
      <c r="D73" s="46">
        <v>289927.15150284627</v>
      </c>
      <c r="E73" s="46">
        <v>42540284.585481837</v>
      </c>
      <c r="F73" s="49">
        <v>70.627979971411932</v>
      </c>
      <c r="G73" s="50">
        <v>146.72749469986846</v>
      </c>
      <c r="H73" s="50">
        <v>103.63066556917759</v>
      </c>
      <c r="I73" s="49">
        <v>0.94626596270512064</v>
      </c>
      <c r="J73" s="49">
        <v>9.807501350470945</v>
      </c>
      <c r="K73" s="49">
        <v>8.7781705477245016</v>
      </c>
      <c r="L73" s="49">
        <v>2.1788281699399361</v>
      </c>
      <c r="M73" s="69">
        <v>11.148259970363629</v>
      </c>
      <c r="O73" s="70">
        <v>41</v>
      </c>
      <c r="P73" s="71">
        <v>11</v>
      </c>
      <c r="Q73" s="46">
        <v>1130</v>
      </c>
      <c r="R73" s="71">
        <v>361</v>
      </c>
    </row>
    <row r="74" spans="2:18" x14ac:dyDescent="0.2">
      <c r="B74" s="73" t="s">
        <v>180</v>
      </c>
      <c r="C74" s="46">
        <v>462888</v>
      </c>
      <c r="D74" s="46">
        <v>275887.96203036682</v>
      </c>
      <c r="E74" s="46">
        <v>38391559.643583901</v>
      </c>
      <c r="F74" s="49">
        <v>59.601450465418594</v>
      </c>
      <c r="G74" s="50">
        <v>139.15634216529594</v>
      </c>
      <c r="H74" s="50">
        <v>82.939198345137271</v>
      </c>
      <c r="I74" s="49">
        <v>3.4409707479496747</v>
      </c>
      <c r="J74" s="49">
        <v>-4.2939192912119637</v>
      </c>
      <c r="K74" s="49">
        <v>-7.477588409344035</v>
      </c>
      <c r="L74" s="49">
        <v>-1.3865531236912101</v>
      </c>
      <c r="M74" s="69">
        <v>-8.7604607973687134</v>
      </c>
      <c r="O74" s="70">
        <v>45</v>
      </c>
      <c r="P74" s="71">
        <v>11</v>
      </c>
      <c r="Q74" s="46">
        <v>1271</v>
      </c>
      <c r="R74" s="71">
        <v>497</v>
      </c>
    </row>
    <row r="75" spans="2:18" x14ac:dyDescent="0.2">
      <c r="B75" s="73" t="s">
        <v>181</v>
      </c>
      <c r="M75" s="69"/>
      <c r="O75" s="70">
        <v>15</v>
      </c>
      <c r="P75" s="71">
        <v>3</v>
      </c>
      <c r="Q75" s="46">
        <v>344</v>
      </c>
      <c r="R75" s="71">
        <v>121</v>
      </c>
    </row>
    <row r="76" spans="2:18" x14ac:dyDescent="0.2">
      <c r="B76" s="73" t="s">
        <v>182</v>
      </c>
      <c r="M76" s="69"/>
      <c r="O76" s="70">
        <v>26</v>
      </c>
      <c r="P76" s="71">
        <v>3</v>
      </c>
      <c r="Q76" s="46">
        <v>633</v>
      </c>
      <c r="R76" s="71">
        <v>154</v>
      </c>
    </row>
    <row r="77" spans="2:18" x14ac:dyDescent="0.2">
      <c r="B77" s="73" t="s">
        <v>183</v>
      </c>
      <c r="C77" s="46">
        <v>497891</v>
      </c>
      <c r="D77" s="46">
        <v>398138.17997791682</v>
      </c>
      <c r="E77" s="46">
        <v>68577236.134028688</v>
      </c>
      <c r="F77" s="49">
        <v>79.964928062149511</v>
      </c>
      <c r="G77" s="50">
        <v>172.24481243630643</v>
      </c>
      <c r="H77" s="50">
        <v>137.73544035547678</v>
      </c>
      <c r="I77" s="49">
        <v>0.3191572957866804</v>
      </c>
      <c r="J77" s="49">
        <v>4.2978437663243172</v>
      </c>
      <c r="K77" s="49">
        <v>3.966028600904862</v>
      </c>
      <c r="L77" s="49">
        <v>3.5629831450066303</v>
      </c>
      <c r="M77" s="69">
        <v>7.6703206764878749</v>
      </c>
      <c r="O77" s="70">
        <v>32</v>
      </c>
      <c r="P77" s="71">
        <v>8</v>
      </c>
      <c r="Q77" s="46">
        <v>1364</v>
      </c>
      <c r="R77" s="71">
        <v>494</v>
      </c>
    </row>
    <row r="78" spans="2:18" x14ac:dyDescent="0.2">
      <c r="B78" s="73" t="s">
        <v>184</v>
      </c>
      <c r="C78" s="46">
        <v>466470</v>
      </c>
      <c r="D78" s="46">
        <v>275226.5596439892</v>
      </c>
      <c r="E78" s="46">
        <v>36391246.451564349</v>
      </c>
      <c r="F78" s="49">
        <v>59.001985045981343</v>
      </c>
      <c r="G78" s="50">
        <v>132.2228730346269</v>
      </c>
      <c r="H78" s="50">
        <v>78.01411977525747</v>
      </c>
      <c r="I78" s="49">
        <v>-7.8186082877247848E-2</v>
      </c>
      <c r="J78" s="49">
        <v>12.344567790615514</v>
      </c>
      <c r="K78" s="49">
        <v>12.432474338182505</v>
      </c>
      <c r="L78" s="49">
        <v>1.3528780728814285</v>
      </c>
      <c r="M78" s="69">
        <v>13.953548630301816</v>
      </c>
      <c r="O78" s="70">
        <v>47</v>
      </c>
      <c r="P78" s="71">
        <v>14</v>
      </c>
      <c r="Q78" s="46">
        <v>1278</v>
      </c>
      <c r="R78" s="71">
        <v>424</v>
      </c>
    </row>
    <row r="79" spans="2:18" x14ac:dyDescent="0.2">
      <c r="B79" s="73" t="s">
        <v>185</v>
      </c>
      <c r="C79" s="46">
        <v>325370</v>
      </c>
      <c r="D79" s="46">
        <v>215844.24133456906</v>
      </c>
      <c r="E79" s="46">
        <v>30766837.126394607</v>
      </c>
      <c r="F79" s="49">
        <v>66.338089355063175</v>
      </c>
      <c r="G79" s="50">
        <v>142.54184840032178</v>
      </c>
      <c r="H79" s="50">
        <v>94.559538760164145</v>
      </c>
      <c r="I79" s="49">
        <v>4.5278145440059623</v>
      </c>
      <c r="J79" s="49">
        <v>6.6948457962918226</v>
      </c>
      <c r="K79" s="49">
        <v>2.0731623077927694</v>
      </c>
      <c r="L79" s="49">
        <v>2.6952432326395512</v>
      </c>
      <c r="M79" s="69">
        <v>4.8242823072347392</v>
      </c>
      <c r="O79" s="70">
        <v>32</v>
      </c>
      <c r="P79" s="71">
        <v>7</v>
      </c>
      <c r="Q79" s="46">
        <v>885</v>
      </c>
      <c r="R79" s="71">
        <v>325</v>
      </c>
    </row>
    <row r="80" spans="2:18" x14ac:dyDescent="0.2">
      <c r="B80" s="73" t="s">
        <v>186</v>
      </c>
      <c r="C80" s="46">
        <v>941700</v>
      </c>
      <c r="D80" s="46">
        <v>608628.40645440749</v>
      </c>
      <c r="E80" s="46">
        <v>102410050.75138839</v>
      </c>
      <c r="F80" s="49">
        <v>64.630817293661195</v>
      </c>
      <c r="G80" s="50">
        <v>168.26367232509372</v>
      </c>
      <c r="H80" s="50">
        <v>108.75018663203609</v>
      </c>
      <c r="I80" s="49">
        <v>0</v>
      </c>
      <c r="J80" s="49">
        <v>2.4549820444181276</v>
      </c>
      <c r="K80" s="49">
        <v>2.4549820444181276</v>
      </c>
      <c r="L80" s="49">
        <v>-0.15838588494591116</v>
      </c>
      <c r="M80" s="69">
        <v>2.2927078144359014</v>
      </c>
      <c r="O80" s="70">
        <v>84</v>
      </c>
      <c r="P80" s="71">
        <v>25</v>
      </c>
      <c r="Q80" s="46">
        <v>2580</v>
      </c>
      <c r="R80" s="71">
        <v>1074</v>
      </c>
    </row>
    <row r="81" spans="2:18" x14ac:dyDescent="0.2">
      <c r="B81" s="73" t="s">
        <v>187</v>
      </c>
      <c r="C81" s="46">
        <v>657144</v>
      </c>
      <c r="D81" s="46">
        <v>292360.11852007336</v>
      </c>
      <c r="E81" s="46">
        <v>59827908.450532548</v>
      </c>
      <c r="F81" s="49">
        <v>44.489505880000941</v>
      </c>
      <c r="G81" s="50">
        <v>204.63772129174581</v>
      </c>
      <c r="H81" s="50">
        <v>91.042311046791184</v>
      </c>
      <c r="I81" s="49">
        <v>-0.8214770286769888</v>
      </c>
      <c r="J81" s="49">
        <v>19.174098808494008</v>
      </c>
      <c r="K81" s="49">
        <v>20.161195426304769</v>
      </c>
      <c r="L81" s="49">
        <v>-3.1427405951223357</v>
      </c>
      <c r="M81" s="69">
        <v>16.384840758058004</v>
      </c>
      <c r="O81" s="70">
        <v>70</v>
      </c>
      <c r="P81" s="71">
        <v>8</v>
      </c>
      <c r="Q81" s="46">
        <v>1907</v>
      </c>
      <c r="R81" s="71">
        <v>512</v>
      </c>
    </row>
    <row r="82" spans="2:18" x14ac:dyDescent="0.2">
      <c r="B82" s="73" t="s">
        <v>188</v>
      </c>
      <c r="C82" s="46">
        <v>419385</v>
      </c>
      <c r="D82" s="46">
        <v>224220.38636363635</v>
      </c>
      <c r="E82" s="46">
        <v>33524375.036167271</v>
      </c>
      <c r="F82" s="49">
        <v>53.464092984640928</v>
      </c>
      <c r="G82" s="50">
        <v>149.51528529523662</v>
      </c>
      <c r="H82" s="50">
        <v>79.936991156496475</v>
      </c>
      <c r="I82" s="49">
        <v>0.39642926394863653</v>
      </c>
      <c r="J82" s="49">
        <v>-4.9100383656849704</v>
      </c>
      <c r="K82" s="49">
        <v>-5.2855143041816399</v>
      </c>
      <c r="L82" s="49">
        <v>2.3292123080307849</v>
      </c>
      <c r="M82" s="69">
        <v>-3.0794128458665817</v>
      </c>
      <c r="O82" s="70">
        <v>42</v>
      </c>
      <c r="P82" s="71">
        <v>7</v>
      </c>
      <c r="Q82" s="46">
        <v>1149</v>
      </c>
      <c r="R82" s="71">
        <v>264</v>
      </c>
    </row>
    <row r="83" spans="2:18" x14ac:dyDescent="0.2">
      <c r="B83" s="73" t="s">
        <v>189</v>
      </c>
      <c r="M83" s="69"/>
      <c r="O83" s="70">
        <v>9</v>
      </c>
      <c r="P83" s="71">
        <v>1</v>
      </c>
      <c r="Q83" s="46">
        <v>245</v>
      </c>
      <c r="R83" s="71">
        <v>21</v>
      </c>
    </row>
    <row r="84" spans="2:18" x14ac:dyDescent="0.2">
      <c r="B84" s="73" t="s">
        <v>190</v>
      </c>
      <c r="C84" s="46">
        <v>463915</v>
      </c>
      <c r="D84" s="46">
        <v>308878.29127506202</v>
      </c>
      <c r="E84" s="46">
        <v>39278022.643352531</v>
      </c>
      <c r="F84" s="49">
        <v>66.580794170281635</v>
      </c>
      <c r="G84" s="50">
        <v>127.16342893898847</v>
      </c>
      <c r="H84" s="50">
        <v>84.666420881740265</v>
      </c>
      <c r="I84" s="49">
        <v>0</v>
      </c>
      <c r="J84" s="49">
        <v>6.5518120534690194</v>
      </c>
      <c r="K84" s="49">
        <v>6.5518120534690194</v>
      </c>
      <c r="L84" s="49">
        <v>9.0893466025198677</v>
      </c>
      <c r="M84" s="69">
        <v>16.23667556227436</v>
      </c>
      <c r="O84" s="70">
        <v>43</v>
      </c>
      <c r="P84" s="71">
        <v>7</v>
      </c>
      <c r="Q84" s="46">
        <v>1271</v>
      </c>
      <c r="R84" s="71">
        <v>267</v>
      </c>
    </row>
    <row r="85" spans="2:18" x14ac:dyDescent="0.2">
      <c r="B85" s="73" t="s">
        <v>191</v>
      </c>
      <c r="M85" s="69"/>
      <c r="O85" s="70">
        <v>19</v>
      </c>
      <c r="P85" s="71">
        <v>2</v>
      </c>
      <c r="Q85" s="46">
        <v>707</v>
      </c>
      <c r="R85" s="71">
        <v>120</v>
      </c>
    </row>
    <row r="86" spans="2:18" x14ac:dyDescent="0.2">
      <c r="B86" s="73" t="s">
        <v>192</v>
      </c>
      <c r="M86" s="69"/>
      <c r="O86" s="70">
        <v>12</v>
      </c>
      <c r="P86" s="71">
        <v>3</v>
      </c>
      <c r="Q86" s="46">
        <v>343</v>
      </c>
      <c r="R86" s="71">
        <v>144</v>
      </c>
    </row>
    <row r="87" spans="2:18" x14ac:dyDescent="0.2">
      <c r="B87" s="73" t="s">
        <v>193</v>
      </c>
      <c r="C87" s="46">
        <v>488021</v>
      </c>
      <c r="D87" s="46">
        <v>335552.65674603177</v>
      </c>
      <c r="E87" s="46">
        <v>76044536.581217974</v>
      </c>
      <c r="F87" s="49">
        <v>68.757831475701195</v>
      </c>
      <c r="G87" s="50">
        <v>226.62474891019406</v>
      </c>
      <c r="H87" s="50">
        <v>155.82226293790222</v>
      </c>
      <c r="I87" s="49">
        <v>12.319904624250849</v>
      </c>
      <c r="J87" s="49">
        <v>17.960099687370551</v>
      </c>
      <c r="K87" s="49">
        <v>5.0215454526854497</v>
      </c>
      <c r="L87" s="49">
        <v>17.342474475832041</v>
      </c>
      <c r="M87" s="69">
        <v>23.234880166941771</v>
      </c>
      <c r="O87" s="70">
        <v>39</v>
      </c>
      <c r="P87" s="71">
        <v>8</v>
      </c>
      <c r="Q87" s="46">
        <v>1355</v>
      </c>
      <c r="R87" s="71">
        <v>504</v>
      </c>
    </row>
    <row r="88" spans="2:18" x14ac:dyDescent="0.2">
      <c r="B88" s="73" t="s">
        <v>194</v>
      </c>
      <c r="C88" s="46">
        <v>337570</v>
      </c>
      <c r="D88" s="46">
        <v>201150.19976458233</v>
      </c>
      <c r="E88" s="46">
        <v>36524397.063942805</v>
      </c>
      <c r="F88" s="49">
        <v>59.587700259081764</v>
      </c>
      <c r="G88" s="50">
        <v>181.57773199673383</v>
      </c>
      <c r="H88" s="50">
        <v>108.19799467945256</v>
      </c>
      <c r="I88" s="49">
        <v>0.53638066647010296</v>
      </c>
      <c r="J88" s="49">
        <v>-0.68850032305446551</v>
      </c>
      <c r="K88" s="49">
        <v>-1.2183460170384655</v>
      </c>
      <c r="L88" s="49">
        <v>-3.5763107042233369</v>
      </c>
      <c r="M88" s="69">
        <v>-4.7510848822399767</v>
      </c>
      <c r="O88" s="70">
        <v>21</v>
      </c>
      <c r="P88" s="71">
        <v>4</v>
      </c>
      <c r="Q88" s="46">
        <v>845</v>
      </c>
      <c r="R88" s="71">
        <v>233</v>
      </c>
    </row>
    <row r="89" spans="2:18" x14ac:dyDescent="0.2">
      <c r="B89" s="73" t="s">
        <v>195</v>
      </c>
      <c r="M89" s="69"/>
      <c r="O89" s="70">
        <v>7</v>
      </c>
      <c r="P89" s="71">
        <v>2</v>
      </c>
      <c r="Q89" s="46">
        <v>286</v>
      </c>
      <c r="R89" s="71">
        <v>171</v>
      </c>
    </row>
    <row r="90" spans="2:18" x14ac:dyDescent="0.2">
      <c r="B90" s="73" t="s">
        <v>196</v>
      </c>
      <c r="M90" s="69"/>
      <c r="O90" s="70">
        <v>7</v>
      </c>
      <c r="P90" s="71">
        <v>1</v>
      </c>
      <c r="Q90" s="46">
        <v>300</v>
      </c>
      <c r="R90" s="71">
        <v>101</v>
      </c>
    </row>
    <row r="91" spans="2:18" x14ac:dyDescent="0.2">
      <c r="B91" s="73" t="s">
        <v>197</v>
      </c>
      <c r="M91" s="69"/>
      <c r="O91" s="70">
        <v>24</v>
      </c>
      <c r="P91" s="71">
        <v>3</v>
      </c>
      <c r="Q91" s="46">
        <v>565</v>
      </c>
      <c r="R91" s="71">
        <v>92</v>
      </c>
    </row>
    <row r="92" spans="2:18" x14ac:dyDescent="0.2">
      <c r="B92" s="73" t="s">
        <v>198</v>
      </c>
      <c r="M92" s="69"/>
      <c r="O92" s="70">
        <v>10</v>
      </c>
      <c r="P92" s="71">
        <v>0</v>
      </c>
      <c r="Q92" s="46">
        <v>164</v>
      </c>
      <c r="R92" s="71">
        <v>0</v>
      </c>
    </row>
    <row r="93" spans="2:18" x14ac:dyDescent="0.2">
      <c r="B93" s="81" t="s">
        <v>111</v>
      </c>
      <c r="C93" s="82">
        <v>19350551</v>
      </c>
      <c r="D93" s="82">
        <v>15174879.851027638</v>
      </c>
      <c r="E93" s="82">
        <v>2797602920.8278451</v>
      </c>
      <c r="F93" s="83">
        <v>78.42091861377817</v>
      </c>
      <c r="G93" s="84">
        <v>184.35750057278986</v>
      </c>
      <c r="H93" s="84">
        <v>144.57484548258316</v>
      </c>
      <c r="I93" s="83">
        <v>3.1968679389153802</v>
      </c>
      <c r="J93" s="83">
        <v>2.2940504156375163</v>
      </c>
      <c r="K93" s="83">
        <v>-0.8748497326607455</v>
      </c>
      <c r="L93" s="83">
        <v>0.81787997153947523</v>
      </c>
      <c r="M93" s="85">
        <v>-6.4124981865769148E-2</v>
      </c>
      <c r="O93" s="86">
        <v>1007</v>
      </c>
      <c r="P93" s="87">
        <v>359</v>
      </c>
      <c r="Q93" s="82">
        <v>54041</v>
      </c>
      <c r="R93" s="87">
        <v>34587</v>
      </c>
    </row>
    <row r="94" spans="2:18" x14ac:dyDescent="0.2">
      <c r="B94" s="68" t="s">
        <v>112</v>
      </c>
      <c r="M94" s="69"/>
      <c r="O94" s="70"/>
      <c r="P94" s="71"/>
      <c r="R94" s="71"/>
    </row>
    <row r="95" spans="2:18" x14ac:dyDescent="0.2">
      <c r="B95" s="73" t="s">
        <v>199</v>
      </c>
      <c r="C95" s="46">
        <v>5338857</v>
      </c>
      <c r="D95" s="46">
        <v>3827200.2833348005</v>
      </c>
      <c r="E95" s="46">
        <v>629988022.89010596</v>
      </c>
      <c r="F95" s="49">
        <v>71.68576126565668</v>
      </c>
      <c r="G95" s="50">
        <v>164.6080623565305</v>
      </c>
      <c r="H95" s="50">
        <v>118.00054260492574</v>
      </c>
      <c r="I95" s="49">
        <v>7.3877683282681987</v>
      </c>
      <c r="J95" s="49">
        <v>3.8793948389604997</v>
      </c>
      <c r="K95" s="49">
        <v>-3.2670140593509034</v>
      </c>
      <c r="L95" s="49">
        <v>-1.163886192306173</v>
      </c>
      <c r="M95" s="69">
        <v>-4.39287592611959</v>
      </c>
      <c r="O95" s="70">
        <v>157</v>
      </c>
      <c r="P95" s="71">
        <v>85</v>
      </c>
      <c r="Q95" s="46">
        <v>14899</v>
      </c>
      <c r="R95" s="71">
        <v>11308</v>
      </c>
    </row>
    <row r="96" spans="2:18" x14ac:dyDescent="0.2">
      <c r="B96" s="73" t="s">
        <v>200</v>
      </c>
      <c r="C96" s="46">
        <v>549401</v>
      </c>
      <c r="D96" s="46">
        <v>330431.27714330907</v>
      </c>
      <c r="E96" s="46">
        <v>56101297.42194429</v>
      </c>
      <c r="F96" s="49">
        <v>60.143916218446833</v>
      </c>
      <c r="G96" s="50">
        <v>169.78204335545689</v>
      </c>
      <c r="H96" s="50">
        <v>102.11356990967306</v>
      </c>
      <c r="I96" s="49">
        <v>1.221696114376255</v>
      </c>
      <c r="J96" s="49">
        <v>7.9699240133933369</v>
      </c>
      <c r="K96" s="49">
        <v>6.6667801055140083</v>
      </c>
      <c r="L96" s="49">
        <v>0.24073248370551617</v>
      </c>
      <c r="M96" s="69">
        <v>6.9235616945507132</v>
      </c>
      <c r="O96" s="70">
        <v>36</v>
      </c>
      <c r="P96" s="71">
        <v>8</v>
      </c>
      <c r="Q96" s="46">
        <v>1509</v>
      </c>
      <c r="R96" s="71">
        <v>436</v>
      </c>
    </row>
    <row r="97" spans="2:18" x14ac:dyDescent="0.2">
      <c r="B97" s="73" t="s">
        <v>201</v>
      </c>
      <c r="C97" s="46">
        <v>687727</v>
      </c>
      <c r="D97" s="46">
        <v>462661.9601450878</v>
      </c>
      <c r="E97" s="46">
        <v>65353626.961908221</v>
      </c>
      <c r="F97" s="49">
        <v>67.274072436459207</v>
      </c>
      <c r="G97" s="50">
        <v>141.25567388642401</v>
      </c>
      <c r="H97" s="50">
        <v>95.028444370961466</v>
      </c>
      <c r="I97" s="49">
        <v>-0.83244412400865175</v>
      </c>
      <c r="J97" s="49">
        <v>3.3888925669577183</v>
      </c>
      <c r="K97" s="49">
        <v>4.2567719388437242</v>
      </c>
      <c r="L97" s="49">
        <v>8.0474582311841036</v>
      </c>
      <c r="M97" s="69">
        <v>12.646792113803043</v>
      </c>
      <c r="O97" s="70">
        <v>35</v>
      </c>
      <c r="P97" s="71">
        <v>6</v>
      </c>
      <c r="Q97" s="46">
        <v>1858</v>
      </c>
      <c r="R97" s="71">
        <v>470</v>
      </c>
    </row>
    <row r="98" spans="2:18" x14ac:dyDescent="0.2">
      <c r="B98" s="73" t="s">
        <v>202</v>
      </c>
      <c r="C98" s="46">
        <v>1564934</v>
      </c>
      <c r="D98" s="46">
        <v>855855.74000391352</v>
      </c>
      <c r="E98" s="46">
        <v>140709121.42663836</v>
      </c>
      <c r="F98" s="49">
        <v>54.689574129254879</v>
      </c>
      <c r="G98" s="50">
        <v>164.40752202701233</v>
      </c>
      <c r="H98" s="50">
        <v>89.913773633033955</v>
      </c>
      <c r="I98" s="49">
        <v>-0.25456872463236047</v>
      </c>
      <c r="J98" s="49">
        <v>2.8200103143895623</v>
      </c>
      <c r="K98" s="49">
        <v>3.0824259314032334</v>
      </c>
      <c r="L98" s="49">
        <v>-0.48700964469939445</v>
      </c>
      <c r="M98" s="69">
        <v>2.58040457512719</v>
      </c>
      <c r="O98" s="70">
        <v>59</v>
      </c>
      <c r="P98" s="71">
        <v>19</v>
      </c>
      <c r="Q98" s="46">
        <v>4321</v>
      </c>
      <c r="R98" s="71">
        <v>1322</v>
      </c>
    </row>
    <row r="99" spans="2:18" x14ac:dyDescent="0.2">
      <c r="B99" s="73" t="s">
        <v>203</v>
      </c>
      <c r="C99" s="46">
        <v>1501202</v>
      </c>
      <c r="D99" s="46">
        <v>898468.64964639419</v>
      </c>
      <c r="E99" s="46">
        <v>161338216.42566141</v>
      </c>
      <c r="F99" s="49">
        <v>59.849950216319598</v>
      </c>
      <c r="G99" s="50">
        <v>179.57022372361962</v>
      </c>
      <c r="H99" s="50">
        <v>107.47268950192007</v>
      </c>
      <c r="I99" s="49">
        <v>1.1624365208578176</v>
      </c>
      <c r="J99" s="49">
        <v>-0.16512671621178887</v>
      </c>
      <c r="K99" s="49">
        <v>-1.312308483985444</v>
      </c>
      <c r="L99" s="49">
        <v>5.2710244555102914</v>
      </c>
      <c r="M99" s="69">
        <v>3.889543870402238</v>
      </c>
      <c r="O99" s="70">
        <v>107</v>
      </c>
      <c r="P99" s="71">
        <v>19</v>
      </c>
      <c r="Q99" s="46">
        <v>4119</v>
      </c>
      <c r="R99" s="71">
        <v>1015</v>
      </c>
    </row>
    <row r="100" spans="2:18" x14ac:dyDescent="0.2">
      <c r="B100" s="81" t="s">
        <v>114</v>
      </c>
      <c r="C100" s="82">
        <v>9642121</v>
      </c>
      <c r="D100" s="82">
        <v>6626702.1596849468</v>
      </c>
      <c r="E100" s="82">
        <v>1092680584.1925554</v>
      </c>
      <c r="F100" s="83">
        <v>68.726602369799622</v>
      </c>
      <c r="G100" s="84">
        <v>164.89055307783815</v>
      </c>
      <c r="H100" s="84">
        <v>113.32367475916922</v>
      </c>
      <c r="I100" s="83">
        <v>4.1184923114501153</v>
      </c>
      <c r="J100" s="83">
        <v>2.3688451603162708</v>
      </c>
      <c r="K100" s="83">
        <v>-1.6804384238489711</v>
      </c>
      <c r="L100" s="83">
        <v>-0.39355013340847006</v>
      </c>
      <c r="M100" s="85">
        <v>-2.0673751895985362</v>
      </c>
      <c r="O100" s="86">
        <v>394</v>
      </c>
      <c r="P100" s="87">
        <v>137</v>
      </c>
      <c r="Q100" s="82">
        <v>26706</v>
      </c>
      <c r="R100" s="87">
        <v>14551</v>
      </c>
    </row>
    <row r="101" spans="2:18" x14ac:dyDescent="0.2">
      <c r="B101" s="81" t="s">
        <v>71</v>
      </c>
      <c r="C101" s="82">
        <v>107523246</v>
      </c>
      <c r="D101" s="82">
        <v>79364664.734993637</v>
      </c>
      <c r="E101" s="82">
        <v>14802938395.604036</v>
      </c>
      <c r="F101" s="83">
        <v>73.811633937273086</v>
      </c>
      <c r="G101" s="84">
        <v>186.51799821787813</v>
      </c>
      <c r="H101" s="84">
        <v>137.67198207170975</v>
      </c>
      <c r="I101" s="83">
        <v>2.8735183113400784</v>
      </c>
      <c r="J101" s="83">
        <v>0.87457052423429316</v>
      </c>
      <c r="K101" s="83">
        <v>-1.9431121049598972</v>
      </c>
      <c r="L101" s="83">
        <v>-0.69440513310256946</v>
      </c>
      <c r="M101" s="85">
        <v>-2.6240241678636878</v>
      </c>
      <c r="O101" s="86">
        <v>5637</v>
      </c>
      <c r="P101" s="87">
        <v>1844</v>
      </c>
      <c r="Q101" s="82">
        <v>297655</v>
      </c>
      <c r="R101" s="87">
        <v>175117</v>
      </c>
    </row>
    <row r="103" spans="2:18" ht="12.95" customHeight="1" x14ac:dyDescent="0.2">
      <c r="B103" s="93" t="s">
        <v>82</v>
      </c>
      <c r="C103" s="93"/>
      <c r="D103" s="93"/>
      <c r="E103" s="93"/>
      <c r="F103" s="93"/>
      <c r="G103" s="93"/>
      <c r="H103" s="93"/>
      <c r="I103" s="93"/>
      <c r="J103" s="93"/>
      <c r="K103" s="93"/>
      <c r="L103" s="93"/>
      <c r="M103" s="93"/>
      <c r="N103" s="93"/>
      <c r="O103" s="93"/>
      <c r="P103" s="93"/>
      <c r="Q103" s="93"/>
      <c r="R103" s="93"/>
    </row>
    <row r="105" spans="2:18" ht="33.75" customHeight="1" x14ac:dyDescent="0.2">
      <c r="B105" s="94" t="s">
        <v>83</v>
      </c>
      <c r="C105" s="94"/>
      <c r="D105" s="94"/>
      <c r="E105" s="94"/>
      <c r="F105" s="94"/>
      <c r="G105" s="94"/>
      <c r="H105" s="94"/>
      <c r="I105" s="94"/>
      <c r="J105" s="94"/>
      <c r="K105" s="94"/>
      <c r="L105" s="94"/>
      <c r="M105" s="94"/>
      <c r="N105" s="94"/>
      <c r="O105" s="94"/>
      <c r="P105" s="94"/>
      <c r="Q105" s="94"/>
      <c r="R105" s="94"/>
    </row>
  </sheetData>
  <mergeCells count="5">
    <mergeCell ref="C6:M6"/>
    <mergeCell ref="O6:P6"/>
    <mergeCell ref="Q6:R6"/>
    <mergeCell ref="B103:R103"/>
    <mergeCell ref="B105:R105"/>
  </mergeCells>
  <printOptions horizontalCentered="1"/>
  <pageMargins left="0.25" right="0.25" top="0.25" bottom="0.25" header="0.3" footer="0.3"/>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M25"/>
  <sheetViews>
    <sheetView showGridLines="0" zoomScaleNormal="100" workbookViewId="0">
      <selection activeCell="A2" sqref="A2"/>
    </sheetView>
  </sheetViews>
  <sheetFormatPr defaultRowHeight="15" x14ac:dyDescent="0.25"/>
  <cols>
    <col min="1" max="1" width="4.28515625" style="27" customWidth="1"/>
    <col min="2" max="2" width="3.42578125" style="27" customWidth="1"/>
    <col min="3" max="3" width="6.85546875" style="27" customWidth="1"/>
    <col min="4" max="4" width="9.140625" style="27"/>
    <col min="5" max="5" width="39" style="27" customWidth="1"/>
    <col min="6" max="6" width="22.42578125" style="27" customWidth="1"/>
    <col min="7" max="11" width="9.140625" style="27"/>
    <col min="12" max="12" width="18.28515625" style="27" customWidth="1"/>
    <col min="13" max="256" width="9.140625" style="27"/>
    <col min="257" max="257" width="4.28515625" style="27" customWidth="1"/>
    <col min="258" max="258" width="3.42578125" style="27" customWidth="1"/>
    <col min="259" max="259" width="6.85546875" style="27" customWidth="1"/>
    <col min="260" max="260" width="9.140625" style="27"/>
    <col min="261" max="261" width="39" style="27" customWidth="1"/>
    <col min="262" max="262" width="22.42578125" style="27" customWidth="1"/>
    <col min="263" max="267" width="9.140625" style="27"/>
    <col min="268" max="268" width="18.28515625" style="27" customWidth="1"/>
    <col min="269" max="512" width="9.140625" style="27"/>
    <col min="513" max="513" width="4.28515625" style="27" customWidth="1"/>
    <col min="514" max="514" width="3.42578125" style="27" customWidth="1"/>
    <col min="515" max="515" width="6.85546875" style="27" customWidth="1"/>
    <col min="516" max="516" width="9.140625" style="27"/>
    <col min="517" max="517" width="39" style="27" customWidth="1"/>
    <col min="518" max="518" width="22.42578125" style="27" customWidth="1"/>
    <col min="519" max="523" width="9.140625" style="27"/>
    <col min="524" max="524" width="18.28515625" style="27" customWidth="1"/>
    <col min="525" max="768" width="9.140625" style="27"/>
    <col min="769" max="769" width="4.28515625" style="27" customWidth="1"/>
    <col min="770" max="770" width="3.42578125" style="27" customWidth="1"/>
    <col min="771" max="771" width="6.85546875" style="27" customWidth="1"/>
    <col min="772" max="772" width="9.140625" style="27"/>
    <col min="773" max="773" width="39" style="27" customWidth="1"/>
    <col min="774" max="774" width="22.42578125" style="27" customWidth="1"/>
    <col min="775" max="779" width="9.140625" style="27"/>
    <col min="780" max="780" width="18.28515625" style="27" customWidth="1"/>
    <col min="781" max="1024" width="9.140625" style="27"/>
    <col min="1025" max="1025" width="4.28515625" style="27" customWidth="1"/>
    <col min="1026" max="1026" width="3.42578125" style="27" customWidth="1"/>
    <col min="1027" max="1027" width="6.85546875" style="27" customWidth="1"/>
    <col min="1028" max="1028" width="9.140625" style="27"/>
    <col min="1029" max="1029" width="39" style="27" customWidth="1"/>
    <col min="1030" max="1030" width="22.42578125" style="27" customWidth="1"/>
    <col min="1031" max="1035" width="9.140625" style="27"/>
    <col min="1036" max="1036" width="18.28515625" style="27" customWidth="1"/>
    <col min="1037" max="1280" width="9.140625" style="27"/>
    <col min="1281" max="1281" width="4.28515625" style="27" customWidth="1"/>
    <col min="1282" max="1282" width="3.42578125" style="27" customWidth="1"/>
    <col min="1283" max="1283" width="6.85546875" style="27" customWidth="1"/>
    <col min="1284" max="1284" width="9.140625" style="27"/>
    <col min="1285" max="1285" width="39" style="27" customWidth="1"/>
    <col min="1286" max="1286" width="22.42578125" style="27" customWidth="1"/>
    <col min="1287" max="1291" width="9.140625" style="27"/>
    <col min="1292" max="1292" width="18.28515625" style="27" customWidth="1"/>
    <col min="1293" max="1536" width="9.140625" style="27"/>
    <col min="1537" max="1537" width="4.28515625" style="27" customWidth="1"/>
    <col min="1538" max="1538" width="3.42578125" style="27" customWidth="1"/>
    <col min="1539" max="1539" width="6.85546875" style="27" customWidth="1"/>
    <col min="1540" max="1540" width="9.140625" style="27"/>
    <col min="1541" max="1541" width="39" style="27" customWidth="1"/>
    <col min="1542" max="1542" width="22.42578125" style="27" customWidth="1"/>
    <col min="1543" max="1547" width="9.140625" style="27"/>
    <col min="1548" max="1548" width="18.28515625" style="27" customWidth="1"/>
    <col min="1549" max="1792" width="9.140625" style="27"/>
    <col min="1793" max="1793" width="4.28515625" style="27" customWidth="1"/>
    <col min="1794" max="1794" width="3.42578125" style="27" customWidth="1"/>
    <col min="1795" max="1795" width="6.85546875" style="27" customWidth="1"/>
    <col min="1796" max="1796" width="9.140625" style="27"/>
    <col min="1797" max="1797" width="39" style="27" customWidth="1"/>
    <col min="1798" max="1798" width="22.42578125" style="27" customWidth="1"/>
    <col min="1799" max="1803" width="9.140625" style="27"/>
    <col min="1804" max="1804" width="18.28515625" style="27" customWidth="1"/>
    <col min="1805" max="2048" width="9.140625" style="27"/>
    <col min="2049" max="2049" width="4.28515625" style="27" customWidth="1"/>
    <col min="2050" max="2050" width="3.42578125" style="27" customWidth="1"/>
    <col min="2051" max="2051" width="6.85546875" style="27" customWidth="1"/>
    <col min="2052" max="2052" width="9.140625" style="27"/>
    <col min="2053" max="2053" width="39" style="27" customWidth="1"/>
    <col min="2054" max="2054" width="22.42578125" style="27" customWidth="1"/>
    <col min="2055" max="2059" width="9.140625" style="27"/>
    <col min="2060" max="2060" width="18.28515625" style="27" customWidth="1"/>
    <col min="2061" max="2304" width="9.140625" style="27"/>
    <col min="2305" max="2305" width="4.28515625" style="27" customWidth="1"/>
    <col min="2306" max="2306" width="3.42578125" style="27" customWidth="1"/>
    <col min="2307" max="2307" width="6.85546875" style="27" customWidth="1"/>
    <col min="2308" max="2308" width="9.140625" style="27"/>
    <col min="2309" max="2309" width="39" style="27" customWidth="1"/>
    <col min="2310" max="2310" width="22.42578125" style="27" customWidth="1"/>
    <col min="2311" max="2315" width="9.140625" style="27"/>
    <col min="2316" max="2316" width="18.28515625" style="27" customWidth="1"/>
    <col min="2317" max="2560" width="9.140625" style="27"/>
    <col min="2561" max="2561" width="4.28515625" style="27" customWidth="1"/>
    <col min="2562" max="2562" width="3.42578125" style="27" customWidth="1"/>
    <col min="2563" max="2563" width="6.85546875" style="27" customWidth="1"/>
    <col min="2564" max="2564" width="9.140625" style="27"/>
    <col min="2565" max="2565" width="39" style="27" customWidth="1"/>
    <col min="2566" max="2566" width="22.42578125" style="27" customWidth="1"/>
    <col min="2567" max="2571" width="9.140625" style="27"/>
    <col min="2572" max="2572" width="18.28515625" style="27" customWidth="1"/>
    <col min="2573" max="2816" width="9.140625" style="27"/>
    <col min="2817" max="2817" width="4.28515625" style="27" customWidth="1"/>
    <col min="2818" max="2818" width="3.42578125" style="27" customWidth="1"/>
    <col min="2819" max="2819" width="6.85546875" style="27" customWidth="1"/>
    <col min="2820" max="2820" width="9.140625" style="27"/>
    <col min="2821" max="2821" width="39" style="27" customWidth="1"/>
    <col min="2822" max="2822" width="22.42578125" style="27" customWidth="1"/>
    <col min="2823" max="2827" width="9.140625" style="27"/>
    <col min="2828" max="2828" width="18.28515625" style="27" customWidth="1"/>
    <col min="2829" max="3072" width="9.140625" style="27"/>
    <col min="3073" max="3073" width="4.28515625" style="27" customWidth="1"/>
    <col min="3074" max="3074" width="3.42578125" style="27" customWidth="1"/>
    <col min="3075" max="3075" width="6.85546875" style="27" customWidth="1"/>
    <col min="3076" max="3076" width="9.140625" style="27"/>
    <col min="3077" max="3077" width="39" style="27" customWidth="1"/>
    <col min="3078" max="3078" width="22.42578125" style="27" customWidth="1"/>
    <col min="3079" max="3083" width="9.140625" style="27"/>
    <col min="3084" max="3084" width="18.28515625" style="27" customWidth="1"/>
    <col min="3085" max="3328" width="9.140625" style="27"/>
    <col min="3329" max="3329" width="4.28515625" style="27" customWidth="1"/>
    <col min="3330" max="3330" width="3.42578125" style="27" customWidth="1"/>
    <col min="3331" max="3331" width="6.85546875" style="27" customWidth="1"/>
    <col min="3332" max="3332" width="9.140625" style="27"/>
    <col min="3333" max="3333" width="39" style="27" customWidth="1"/>
    <col min="3334" max="3334" width="22.42578125" style="27" customWidth="1"/>
    <col min="3335" max="3339" width="9.140625" style="27"/>
    <col min="3340" max="3340" width="18.28515625" style="27" customWidth="1"/>
    <col min="3341" max="3584" width="9.140625" style="27"/>
    <col min="3585" max="3585" width="4.28515625" style="27" customWidth="1"/>
    <col min="3586" max="3586" width="3.42578125" style="27" customWidth="1"/>
    <col min="3587" max="3587" width="6.85546875" style="27" customWidth="1"/>
    <col min="3588" max="3588" width="9.140625" style="27"/>
    <col min="3589" max="3589" width="39" style="27" customWidth="1"/>
    <col min="3590" max="3590" width="22.42578125" style="27" customWidth="1"/>
    <col min="3591" max="3595" width="9.140625" style="27"/>
    <col min="3596" max="3596" width="18.28515625" style="27" customWidth="1"/>
    <col min="3597" max="3840" width="9.140625" style="27"/>
    <col min="3841" max="3841" width="4.28515625" style="27" customWidth="1"/>
    <col min="3842" max="3842" width="3.42578125" style="27" customWidth="1"/>
    <col min="3843" max="3843" width="6.85546875" style="27" customWidth="1"/>
    <col min="3844" max="3844" width="9.140625" style="27"/>
    <col min="3845" max="3845" width="39" style="27" customWidth="1"/>
    <col min="3846" max="3846" width="22.42578125" style="27" customWidth="1"/>
    <col min="3847" max="3851" width="9.140625" style="27"/>
    <col min="3852" max="3852" width="18.28515625" style="27" customWidth="1"/>
    <col min="3853" max="4096" width="9.140625" style="27"/>
    <col min="4097" max="4097" width="4.28515625" style="27" customWidth="1"/>
    <col min="4098" max="4098" width="3.42578125" style="27" customWidth="1"/>
    <col min="4099" max="4099" width="6.85546875" style="27" customWidth="1"/>
    <col min="4100" max="4100" width="9.140625" style="27"/>
    <col min="4101" max="4101" width="39" style="27" customWidth="1"/>
    <col min="4102" max="4102" width="22.42578125" style="27" customWidth="1"/>
    <col min="4103" max="4107" width="9.140625" style="27"/>
    <col min="4108" max="4108" width="18.28515625" style="27" customWidth="1"/>
    <col min="4109" max="4352" width="9.140625" style="27"/>
    <col min="4353" max="4353" width="4.28515625" style="27" customWidth="1"/>
    <col min="4354" max="4354" width="3.42578125" style="27" customWidth="1"/>
    <col min="4355" max="4355" width="6.85546875" style="27" customWidth="1"/>
    <col min="4356" max="4356" width="9.140625" style="27"/>
    <col min="4357" max="4357" width="39" style="27" customWidth="1"/>
    <col min="4358" max="4358" width="22.42578125" style="27" customWidth="1"/>
    <col min="4359" max="4363" width="9.140625" style="27"/>
    <col min="4364" max="4364" width="18.28515625" style="27" customWidth="1"/>
    <col min="4365" max="4608" width="9.140625" style="27"/>
    <col min="4609" max="4609" width="4.28515625" style="27" customWidth="1"/>
    <col min="4610" max="4610" width="3.42578125" style="27" customWidth="1"/>
    <col min="4611" max="4611" width="6.85546875" style="27" customWidth="1"/>
    <col min="4612" max="4612" width="9.140625" style="27"/>
    <col min="4613" max="4613" width="39" style="27" customWidth="1"/>
    <col min="4614" max="4614" width="22.42578125" style="27" customWidth="1"/>
    <col min="4615" max="4619" width="9.140625" style="27"/>
    <col min="4620" max="4620" width="18.28515625" style="27" customWidth="1"/>
    <col min="4621" max="4864" width="9.140625" style="27"/>
    <col min="4865" max="4865" width="4.28515625" style="27" customWidth="1"/>
    <col min="4866" max="4866" width="3.42578125" style="27" customWidth="1"/>
    <col min="4867" max="4867" width="6.85546875" style="27" customWidth="1"/>
    <col min="4868" max="4868" width="9.140625" style="27"/>
    <col min="4869" max="4869" width="39" style="27" customWidth="1"/>
    <col min="4870" max="4870" width="22.42578125" style="27" customWidth="1"/>
    <col min="4871" max="4875" width="9.140625" style="27"/>
    <col min="4876" max="4876" width="18.28515625" style="27" customWidth="1"/>
    <col min="4877" max="5120" width="9.140625" style="27"/>
    <col min="5121" max="5121" width="4.28515625" style="27" customWidth="1"/>
    <col min="5122" max="5122" width="3.42578125" style="27" customWidth="1"/>
    <col min="5123" max="5123" width="6.85546875" style="27" customWidth="1"/>
    <col min="5124" max="5124" width="9.140625" style="27"/>
    <col min="5125" max="5125" width="39" style="27" customWidth="1"/>
    <col min="5126" max="5126" width="22.42578125" style="27" customWidth="1"/>
    <col min="5127" max="5131" width="9.140625" style="27"/>
    <col min="5132" max="5132" width="18.28515625" style="27" customWidth="1"/>
    <col min="5133" max="5376" width="9.140625" style="27"/>
    <col min="5377" max="5377" width="4.28515625" style="27" customWidth="1"/>
    <col min="5378" max="5378" width="3.42578125" style="27" customWidth="1"/>
    <col min="5379" max="5379" width="6.85546875" style="27" customWidth="1"/>
    <col min="5380" max="5380" width="9.140625" style="27"/>
    <col min="5381" max="5381" width="39" style="27" customWidth="1"/>
    <col min="5382" max="5382" width="22.42578125" style="27" customWidth="1"/>
    <col min="5383" max="5387" width="9.140625" style="27"/>
    <col min="5388" max="5388" width="18.28515625" style="27" customWidth="1"/>
    <col min="5389" max="5632" width="9.140625" style="27"/>
    <col min="5633" max="5633" width="4.28515625" style="27" customWidth="1"/>
    <col min="5634" max="5634" width="3.42578125" style="27" customWidth="1"/>
    <col min="5635" max="5635" width="6.85546875" style="27" customWidth="1"/>
    <col min="5636" max="5636" width="9.140625" style="27"/>
    <col min="5637" max="5637" width="39" style="27" customWidth="1"/>
    <col min="5638" max="5638" width="22.42578125" style="27" customWidth="1"/>
    <col min="5639" max="5643" width="9.140625" style="27"/>
    <col min="5644" max="5644" width="18.28515625" style="27" customWidth="1"/>
    <col min="5645" max="5888" width="9.140625" style="27"/>
    <col min="5889" max="5889" width="4.28515625" style="27" customWidth="1"/>
    <col min="5890" max="5890" width="3.42578125" style="27" customWidth="1"/>
    <col min="5891" max="5891" width="6.85546875" style="27" customWidth="1"/>
    <col min="5892" max="5892" width="9.140625" style="27"/>
    <col min="5893" max="5893" width="39" style="27" customWidth="1"/>
    <col min="5894" max="5894" width="22.42578125" style="27" customWidth="1"/>
    <col min="5895" max="5899" width="9.140625" style="27"/>
    <col min="5900" max="5900" width="18.28515625" style="27" customWidth="1"/>
    <col min="5901" max="6144" width="9.140625" style="27"/>
    <col min="6145" max="6145" width="4.28515625" style="27" customWidth="1"/>
    <col min="6146" max="6146" width="3.42578125" style="27" customWidth="1"/>
    <col min="6147" max="6147" width="6.85546875" style="27" customWidth="1"/>
    <col min="6148" max="6148" width="9.140625" style="27"/>
    <col min="6149" max="6149" width="39" style="27" customWidth="1"/>
    <col min="6150" max="6150" width="22.42578125" style="27" customWidth="1"/>
    <col min="6151" max="6155" width="9.140625" style="27"/>
    <col min="6156" max="6156" width="18.28515625" style="27" customWidth="1"/>
    <col min="6157" max="6400" width="9.140625" style="27"/>
    <col min="6401" max="6401" width="4.28515625" style="27" customWidth="1"/>
    <col min="6402" max="6402" width="3.42578125" style="27" customWidth="1"/>
    <col min="6403" max="6403" width="6.85546875" style="27" customWidth="1"/>
    <col min="6404" max="6404" width="9.140625" style="27"/>
    <col min="6405" max="6405" width="39" style="27" customWidth="1"/>
    <col min="6406" max="6406" width="22.42578125" style="27" customWidth="1"/>
    <col min="6407" max="6411" width="9.140625" style="27"/>
    <col min="6412" max="6412" width="18.28515625" style="27" customWidth="1"/>
    <col min="6413" max="6656" width="9.140625" style="27"/>
    <col min="6657" max="6657" width="4.28515625" style="27" customWidth="1"/>
    <col min="6658" max="6658" width="3.42578125" style="27" customWidth="1"/>
    <col min="6659" max="6659" width="6.85546875" style="27" customWidth="1"/>
    <col min="6660" max="6660" width="9.140625" style="27"/>
    <col min="6661" max="6661" width="39" style="27" customWidth="1"/>
    <col min="6662" max="6662" width="22.42578125" style="27" customWidth="1"/>
    <col min="6663" max="6667" width="9.140625" style="27"/>
    <col min="6668" max="6668" width="18.28515625" style="27" customWidth="1"/>
    <col min="6669" max="6912" width="9.140625" style="27"/>
    <col min="6913" max="6913" width="4.28515625" style="27" customWidth="1"/>
    <col min="6914" max="6914" width="3.42578125" style="27" customWidth="1"/>
    <col min="6915" max="6915" width="6.85546875" style="27" customWidth="1"/>
    <col min="6916" max="6916" width="9.140625" style="27"/>
    <col min="6917" max="6917" width="39" style="27" customWidth="1"/>
    <col min="6918" max="6918" width="22.42578125" style="27" customWidth="1"/>
    <col min="6919" max="6923" width="9.140625" style="27"/>
    <col min="6924" max="6924" width="18.28515625" style="27" customWidth="1"/>
    <col min="6925" max="7168" width="9.140625" style="27"/>
    <col min="7169" max="7169" width="4.28515625" style="27" customWidth="1"/>
    <col min="7170" max="7170" width="3.42578125" style="27" customWidth="1"/>
    <col min="7171" max="7171" width="6.85546875" style="27" customWidth="1"/>
    <col min="7172" max="7172" width="9.140625" style="27"/>
    <col min="7173" max="7173" width="39" style="27" customWidth="1"/>
    <col min="7174" max="7174" width="22.42578125" style="27" customWidth="1"/>
    <col min="7175" max="7179" width="9.140625" style="27"/>
    <col min="7180" max="7180" width="18.28515625" style="27" customWidth="1"/>
    <col min="7181" max="7424" width="9.140625" style="27"/>
    <col min="7425" max="7425" width="4.28515625" style="27" customWidth="1"/>
    <col min="7426" max="7426" width="3.42578125" style="27" customWidth="1"/>
    <col min="7427" max="7427" width="6.85546875" style="27" customWidth="1"/>
    <col min="7428" max="7428" width="9.140625" style="27"/>
    <col min="7429" max="7429" width="39" style="27" customWidth="1"/>
    <col min="7430" max="7430" width="22.42578125" style="27" customWidth="1"/>
    <col min="7431" max="7435" width="9.140625" style="27"/>
    <col min="7436" max="7436" width="18.28515625" style="27" customWidth="1"/>
    <col min="7437" max="7680" width="9.140625" style="27"/>
    <col min="7681" max="7681" width="4.28515625" style="27" customWidth="1"/>
    <col min="7682" max="7682" width="3.42578125" style="27" customWidth="1"/>
    <col min="7683" max="7683" width="6.85546875" style="27" customWidth="1"/>
    <col min="7684" max="7684" width="9.140625" style="27"/>
    <col min="7685" max="7685" width="39" style="27" customWidth="1"/>
    <col min="7686" max="7686" width="22.42578125" style="27" customWidth="1"/>
    <col min="7687" max="7691" width="9.140625" style="27"/>
    <col min="7692" max="7692" width="18.28515625" style="27" customWidth="1"/>
    <col min="7693" max="7936" width="9.140625" style="27"/>
    <col min="7937" max="7937" width="4.28515625" style="27" customWidth="1"/>
    <col min="7938" max="7938" width="3.42578125" style="27" customWidth="1"/>
    <col min="7939" max="7939" width="6.85546875" style="27" customWidth="1"/>
    <col min="7940" max="7940" width="9.140625" style="27"/>
    <col min="7941" max="7941" width="39" style="27" customWidth="1"/>
    <col min="7942" max="7942" width="22.42578125" style="27" customWidth="1"/>
    <col min="7943" max="7947" width="9.140625" style="27"/>
    <col min="7948" max="7948" width="18.28515625" style="27" customWidth="1"/>
    <col min="7949" max="8192" width="9.140625" style="27"/>
    <col min="8193" max="8193" width="4.28515625" style="27" customWidth="1"/>
    <col min="8194" max="8194" width="3.42578125" style="27" customWidth="1"/>
    <col min="8195" max="8195" width="6.85546875" style="27" customWidth="1"/>
    <col min="8196" max="8196" width="9.140625" style="27"/>
    <col min="8197" max="8197" width="39" style="27" customWidth="1"/>
    <col min="8198" max="8198" width="22.42578125" style="27" customWidth="1"/>
    <col min="8199" max="8203" width="9.140625" style="27"/>
    <col min="8204" max="8204" width="18.28515625" style="27" customWidth="1"/>
    <col min="8205" max="8448" width="9.140625" style="27"/>
    <col min="8449" max="8449" width="4.28515625" style="27" customWidth="1"/>
    <col min="8450" max="8450" width="3.42578125" style="27" customWidth="1"/>
    <col min="8451" max="8451" width="6.85546875" style="27" customWidth="1"/>
    <col min="8452" max="8452" width="9.140625" style="27"/>
    <col min="8453" max="8453" width="39" style="27" customWidth="1"/>
    <col min="8454" max="8454" width="22.42578125" style="27" customWidth="1"/>
    <col min="8455" max="8459" width="9.140625" style="27"/>
    <col min="8460" max="8460" width="18.28515625" style="27" customWidth="1"/>
    <col min="8461" max="8704" width="9.140625" style="27"/>
    <col min="8705" max="8705" width="4.28515625" style="27" customWidth="1"/>
    <col min="8706" max="8706" width="3.42578125" style="27" customWidth="1"/>
    <col min="8707" max="8707" width="6.85546875" style="27" customWidth="1"/>
    <col min="8708" max="8708" width="9.140625" style="27"/>
    <col min="8709" max="8709" width="39" style="27" customWidth="1"/>
    <col min="8710" max="8710" width="22.42578125" style="27" customWidth="1"/>
    <col min="8711" max="8715" width="9.140625" style="27"/>
    <col min="8716" max="8716" width="18.28515625" style="27" customWidth="1"/>
    <col min="8717" max="8960" width="9.140625" style="27"/>
    <col min="8961" max="8961" width="4.28515625" style="27" customWidth="1"/>
    <col min="8962" max="8962" width="3.42578125" style="27" customWidth="1"/>
    <col min="8963" max="8963" width="6.85546875" style="27" customWidth="1"/>
    <col min="8964" max="8964" width="9.140625" style="27"/>
    <col min="8965" max="8965" width="39" style="27" customWidth="1"/>
    <col min="8966" max="8966" width="22.42578125" style="27" customWidth="1"/>
    <col min="8967" max="8971" width="9.140625" style="27"/>
    <col min="8972" max="8972" width="18.28515625" style="27" customWidth="1"/>
    <col min="8973" max="9216" width="9.140625" style="27"/>
    <col min="9217" max="9217" width="4.28515625" style="27" customWidth="1"/>
    <col min="9218" max="9218" width="3.42578125" style="27" customWidth="1"/>
    <col min="9219" max="9219" width="6.85546875" style="27" customWidth="1"/>
    <col min="9220" max="9220" width="9.140625" style="27"/>
    <col min="9221" max="9221" width="39" style="27" customWidth="1"/>
    <col min="9222" max="9222" width="22.42578125" style="27" customWidth="1"/>
    <col min="9223" max="9227" width="9.140625" style="27"/>
    <col min="9228" max="9228" width="18.28515625" style="27" customWidth="1"/>
    <col min="9229" max="9472" width="9.140625" style="27"/>
    <col min="9473" max="9473" width="4.28515625" style="27" customWidth="1"/>
    <col min="9474" max="9474" width="3.42578125" style="27" customWidth="1"/>
    <col min="9475" max="9475" width="6.85546875" style="27" customWidth="1"/>
    <col min="9476" max="9476" width="9.140625" style="27"/>
    <col min="9477" max="9477" width="39" style="27" customWidth="1"/>
    <col min="9478" max="9478" width="22.42578125" style="27" customWidth="1"/>
    <col min="9479" max="9483" width="9.140625" style="27"/>
    <col min="9484" max="9484" width="18.28515625" style="27" customWidth="1"/>
    <col min="9485" max="9728" width="9.140625" style="27"/>
    <col min="9729" max="9729" width="4.28515625" style="27" customWidth="1"/>
    <col min="9730" max="9730" width="3.42578125" style="27" customWidth="1"/>
    <col min="9731" max="9731" width="6.85546875" style="27" customWidth="1"/>
    <col min="9732" max="9732" width="9.140625" style="27"/>
    <col min="9733" max="9733" width="39" style="27" customWidth="1"/>
    <col min="9734" max="9734" width="22.42578125" style="27" customWidth="1"/>
    <col min="9735" max="9739" width="9.140625" style="27"/>
    <col min="9740" max="9740" width="18.28515625" style="27" customWidth="1"/>
    <col min="9741" max="9984" width="9.140625" style="27"/>
    <col min="9985" max="9985" width="4.28515625" style="27" customWidth="1"/>
    <col min="9986" max="9986" width="3.42578125" style="27" customWidth="1"/>
    <col min="9987" max="9987" width="6.85546875" style="27" customWidth="1"/>
    <col min="9988" max="9988" width="9.140625" style="27"/>
    <col min="9989" max="9989" width="39" style="27" customWidth="1"/>
    <col min="9990" max="9990" width="22.42578125" style="27" customWidth="1"/>
    <col min="9991" max="9995" width="9.140625" style="27"/>
    <col min="9996" max="9996" width="18.28515625" style="27" customWidth="1"/>
    <col min="9997" max="10240" width="9.140625" style="27"/>
    <col min="10241" max="10241" width="4.28515625" style="27" customWidth="1"/>
    <col min="10242" max="10242" width="3.42578125" style="27" customWidth="1"/>
    <col min="10243" max="10243" width="6.85546875" style="27" customWidth="1"/>
    <col min="10244" max="10244" width="9.140625" style="27"/>
    <col min="10245" max="10245" width="39" style="27" customWidth="1"/>
    <col min="10246" max="10246" width="22.42578125" style="27" customWidth="1"/>
    <col min="10247" max="10251" width="9.140625" style="27"/>
    <col min="10252" max="10252" width="18.28515625" style="27" customWidth="1"/>
    <col min="10253" max="10496" width="9.140625" style="27"/>
    <col min="10497" max="10497" width="4.28515625" style="27" customWidth="1"/>
    <col min="10498" max="10498" width="3.42578125" style="27" customWidth="1"/>
    <col min="10499" max="10499" width="6.85546875" style="27" customWidth="1"/>
    <col min="10500" max="10500" width="9.140625" style="27"/>
    <col min="10501" max="10501" width="39" style="27" customWidth="1"/>
    <col min="10502" max="10502" width="22.42578125" style="27" customWidth="1"/>
    <col min="10503" max="10507" width="9.140625" style="27"/>
    <col min="10508" max="10508" width="18.28515625" style="27" customWidth="1"/>
    <col min="10509" max="10752" width="9.140625" style="27"/>
    <col min="10753" max="10753" width="4.28515625" style="27" customWidth="1"/>
    <col min="10754" max="10754" width="3.42578125" style="27" customWidth="1"/>
    <col min="10755" max="10755" width="6.85546875" style="27" customWidth="1"/>
    <col min="10756" max="10756" width="9.140625" style="27"/>
    <col min="10757" max="10757" width="39" style="27" customWidth="1"/>
    <col min="10758" max="10758" width="22.42578125" style="27" customWidth="1"/>
    <col min="10759" max="10763" width="9.140625" style="27"/>
    <col min="10764" max="10764" width="18.28515625" style="27" customWidth="1"/>
    <col min="10765" max="11008" width="9.140625" style="27"/>
    <col min="11009" max="11009" width="4.28515625" style="27" customWidth="1"/>
    <col min="11010" max="11010" width="3.42578125" style="27" customWidth="1"/>
    <col min="11011" max="11011" width="6.85546875" style="27" customWidth="1"/>
    <col min="11012" max="11012" width="9.140625" style="27"/>
    <col min="11013" max="11013" width="39" style="27" customWidth="1"/>
    <col min="11014" max="11014" width="22.42578125" style="27" customWidth="1"/>
    <col min="11015" max="11019" width="9.140625" style="27"/>
    <col min="11020" max="11020" width="18.28515625" style="27" customWidth="1"/>
    <col min="11021" max="11264" width="9.140625" style="27"/>
    <col min="11265" max="11265" width="4.28515625" style="27" customWidth="1"/>
    <col min="11266" max="11266" width="3.42578125" style="27" customWidth="1"/>
    <col min="11267" max="11267" width="6.85546875" style="27" customWidth="1"/>
    <col min="11268" max="11268" width="9.140625" style="27"/>
    <col min="11269" max="11269" width="39" style="27" customWidth="1"/>
    <col min="11270" max="11270" width="22.42578125" style="27" customWidth="1"/>
    <col min="11271" max="11275" width="9.140625" style="27"/>
    <col min="11276" max="11276" width="18.28515625" style="27" customWidth="1"/>
    <col min="11277" max="11520" width="9.140625" style="27"/>
    <col min="11521" max="11521" width="4.28515625" style="27" customWidth="1"/>
    <col min="11522" max="11522" width="3.42578125" style="27" customWidth="1"/>
    <col min="11523" max="11523" width="6.85546875" style="27" customWidth="1"/>
    <col min="11524" max="11524" width="9.140625" style="27"/>
    <col min="11525" max="11525" width="39" style="27" customWidth="1"/>
    <col min="11526" max="11526" width="22.42578125" style="27" customWidth="1"/>
    <col min="11527" max="11531" width="9.140625" style="27"/>
    <col min="11532" max="11532" width="18.28515625" style="27" customWidth="1"/>
    <col min="11533" max="11776" width="9.140625" style="27"/>
    <col min="11777" max="11777" width="4.28515625" style="27" customWidth="1"/>
    <col min="11778" max="11778" width="3.42578125" style="27" customWidth="1"/>
    <col min="11779" max="11779" width="6.85546875" style="27" customWidth="1"/>
    <col min="11780" max="11780" width="9.140625" style="27"/>
    <col min="11781" max="11781" width="39" style="27" customWidth="1"/>
    <col min="11782" max="11782" width="22.42578125" style="27" customWidth="1"/>
    <col min="11783" max="11787" width="9.140625" style="27"/>
    <col min="11788" max="11788" width="18.28515625" style="27" customWidth="1"/>
    <col min="11789" max="12032" width="9.140625" style="27"/>
    <col min="12033" max="12033" width="4.28515625" style="27" customWidth="1"/>
    <col min="12034" max="12034" width="3.42578125" style="27" customWidth="1"/>
    <col min="12035" max="12035" width="6.85546875" style="27" customWidth="1"/>
    <col min="12036" max="12036" width="9.140625" style="27"/>
    <col min="12037" max="12037" width="39" style="27" customWidth="1"/>
    <col min="12038" max="12038" width="22.42578125" style="27" customWidth="1"/>
    <col min="12039" max="12043" width="9.140625" style="27"/>
    <col min="12044" max="12044" width="18.28515625" style="27" customWidth="1"/>
    <col min="12045" max="12288" width="9.140625" style="27"/>
    <col min="12289" max="12289" width="4.28515625" style="27" customWidth="1"/>
    <col min="12290" max="12290" width="3.42578125" style="27" customWidth="1"/>
    <col min="12291" max="12291" width="6.85546875" style="27" customWidth="1"/>
    <col min="12292" max="12292" width="9.140625" style="27"/>
    <col min="12293" max="12293" width="39" style="27" customWidth="1"/>
    <col min="12294" max="12294" width="22.42578125" style="27" customWidth="1"/>
    <col min="12295" max="12299" width="9.140625" style="27"/>
    <col min="12300" max="12300" width="18.28515625" style="27" customWidth="1"/>
    <col min="12301" max="12544" width="9.140625" style="27"/>
    <col min="12545" max="12545" width="4.28515625" style="27" customWidth="1"/>
    <col min="12546" max="12546" width="3.42578125" style="27" customWidth="1"/>
    <col min="12547" max="12547" width="6.85546875" style="27" customWidth="1"/>
    <col min="12548" max="12548" width="9.140625" style="27"/>
    <col min="12549" max="12549" width="39" style="27" customWidth="1"/>
    <col min="12550" max="12550" width="22.42578125" style="27" customWidth="1"/>
    <col min="12551" max="12555" width="9.140625" style="27"/>
    <col min="12556" max="12556" width="18.28515625" style="27" customWidth="1"/>
    <col min="12557" max="12800" width="9.140625" style="27"/>
    <col min="12801" max="12801" width="4.28515625" style="27" customWidth="1"/>
    <col min="12802" max="12802" width="3.42578125" style="27" customWidth="1"/>
    <col min="12803" max="12803" width="6.85546875" style="27" customWidth="1"/>
    <col min="12804" max="12804" width="9.140625" style="27"/>
    <col min="12805" max="12805" width="39" style="27" customWidth="1"/>
    <col min="12806" max="12806" width="22.42578125" style="27" customWidth="1"/>
    <col min="12807" max="12811" width="9.140625" style="27"/>
    <col min="12812" max="12812" width="18.28515625" style="27" customWidth="1"/>
    <col min="12813" max="13056" width="9.140625" style="27"/>
    <col min="13057" max="13057" width="4.28515625" style="27" customWidth="1"/>
    <col min="13058" max="13058" width="3.42578125" style="27" customWidth="1"/>
    <col min="13059" max="13059" width="6.85546875" style="27" customWidth="1"/>
    <col min="13060" max="13060" width="9.140625" style="27"/>
    <col min="13061" max="13061" width="39" style="27" customWidth="1"/>
    <col min="13062" max="13062" width="22.42578125" style="27" customWidth="1"/>
    <col min="13063" max="13067" width="9.140625" style="27"/>
    <col min="13068" max="13068" width="18.28515625" style="27" customWidth="1"/>
    <col min="13069" max="13312" width="9.140625" style="27"/>
    <col min="13313" max="13313" width="4.28515625" style="27" customWidth="1"/>
    <col min="13314" max="13314" width="3.42578125" style="27" customWidth="1"/>
    <col min="13315" max="13315" width="6.85546875" style="27" customWidth="1"/>
    <col min="13316" max="13316" width="9.140625" style="27"/>
    <col min="13317" max="13317" width="39" style="27" customWidth="1"/>
    <col min="13318" max="13318" width="22.42578125" style="27" customWidth="1"/>
    <col min="13319" max="13323" width="9.140625" style="27"/>
    <col min="13324" max="13324" width="18.28515625" style="27" customWidth="1"/>
    <col min="13325" max="13568" width="9.140625" style="27"/>
    <col min="13569" max="13569" width="4.28515625" style="27" customWidth="1"/>
    <col min="13570" max="13570" width="3.42578125" style="27" customWidth="1"/>
    <col min="13571" max="13571" width="6.85546875" style="27" customWidth="1"/>
    <col min="13572" max="13572" width="9.140625" style="27"/>
    <col min="13573" max="13573" width="39" style="27" customWidth="1"/>
    <col min="13574" max="13574" width="22.42578125" style="27" customWidth="1"/>
    <col min="13575" max="13579" width="9.140625" style="27"/>
    <col min="13580" max="13580" width="18.28515625" style="27" customWidth="1"/>
    <col min="13581" max="13824" width="9.140625" style="27"/>
    <col min="13825" max="13825" width="4.28515625" style="27" customWidth="1"/>
    <col min="13826" max="13826" width="3.42578125" style="27" customWidth="1"/>
    <col min="13827" max="13827" width="6.85546875" style="27" customWidth="1"/>
    <col min="13828" max="13828" width="9.140625" style="27"/>
    <col min="13829" max="13829" width="39" style="27" customWidth="1"/>
    <col min="13830" max="13830" width="22.42578125" style="27" customWidth="1"/>
    <col min="13831" max="13835" width="9.140625" style="27"/>
    <col min="13836" max="13836" width="18.28515625" style="27" customWidth="1"/>
    <col min="13837" max="14080" width="9.140625" style="27"/>
    <col min="14081" max="14081" width="4.28515625" style="27" customWidth="1"/>
    <col min="14082" max="14082" width="3.42578125" style="27" customWidth="1"/>
    <col min="14083" max="14083" width="6.85546875" style="27" customWidth="1"/>
    <col min="14084" max="14084" width="9.140625" style="27"/>
    <col min="14085" max="14085" width="39" style="27" customWidth="1"/>
    <col min="14086" max="14086" width="22.42578125" style="27" customWidth="1"/>
    <col min="14087" max="14091" width="9.140625" style="27"/>
    <col min="14092" max="14092" width="18.28515625" style="27" customWidth="1"/>
    <col min="14093" max="14336" width="9.140625" style="27"/>
    <col min="14337" max="14337" width="4.28515625" style="27" customWidth="1"/>
    <col min="14338" max="14338" width="3.42578125" style="27" customWidth="1"/>
    <col min="14339" max="14339" width="6.85546875" style="27" customWidth="1"/>
    <col min="14340" max="14340" width="9.140625" style="27"/>
    <col min="14341" max="14341" width="39" style="27" customWidth="1"/>
    <col min="14342" max="14342" width="22.42578125" style="27" customWidth="1"/>
    <col min="14343" max="14347" width="9.140625" style="27"/>
    <col min="14348" max="14348" width="18.28515625" style="27" customWidth="1"/>
    <col min="14349" max="14592" width="9.140625" style="27"/>
    <col min="14593" max="14593" width="4.28515625" style="27" customWidth="1"/>
    <col min="14594" max="14594" width="3.42578125" style="27" customWidth="1"/>
    <col min="14595" max="14595" width="6.85546875" style="27" customWidth="1"/>
    <col min="14596" max="14596" width="9.140625" style="27"/>
    <col min="14597" max="14597" width="39" style="27" customWidth="1"/>
    <col min="14598" max="14598" width="22.42578125" style="27" customWidth="1"/>
    <col min="14599" max="14603" width="9.140625" style="27"/>
    <col min="14604" max="14604" width="18.28515625" style="27" customWidth="1"/>
    <col min="14605" max="14848" width="9.140625" style="27"/>
    <col min="14849" max="14849" width="4.28515625" style="27" customWidth="1"/>
    <col min="14850" max="14850" width="3.42578125" style="27" customWidth="1"/>
    <col min="14851" max="14851" width="6.85546875" style="27" customWidth="1"/>
    <col min="14852" max="14852" width="9.140625" style="27"/>
    <col min="14853" max="14853" width="39" style="27" customWidth="1"/>
    <col min="14854" max="14854" width="22.42578125" style="27" customWidth="1"/>
    <col min="14855" max="14859" width="9.140625" style="27"/>
    <col min="14860" max="14860" width="18.28515625" style="27" customWidth="1"/>
    <col min="14861" max="15104" width="9.140625" style="27"/>
    <col min="15105" max="15105" width="4.28515625" style="27" customWidth="1"/>
    <col min="15106" max="15106" width="3.42578125" style="27" customWidth="1"/>
    <col min="15107" max="15107" width="6.85546875" style="27" customWidth="1"/>
    <col min="15108" max="15108" width="9.140625" style="27"/>
    <col min="15109" max="15109" width="39" style="27" customWidth="1"/>
    <col min="15110" max="15110" width="22.42578125" style="27" customWidth="1"/>
    <col min="15111" max="15115" width="9.140625" style="27"/>
    <col min="15116" max="15116" width="18.28515625" style="27" customWidth="1"/>
    <col min="15117" max="15360" width="9.140625" style="27"/>
    <col min="15361" max="15361" width="4.28515625" style="27" customWidth="1"/>
    <col min="15362" max="15362" width="3.42578125" style="27" customWidth="1"/>
    <col min="15363" max="15363" width="6.85546875" style="27" customWidth="1"/>
    <col min="15364" max="15364" width="9.140625" style="27"/>
    <col min="15365" max="15365" width="39" style="27" customWidth="1"/>
    <col min="15366" max="15366" width="22.42578125" style="27" customWidth="1"/>
    <col min="15367" max="15371" width="9.140625" style="27"/>
    <col min="15372" max="15372" width="18.28515625" style="27" customWidth="1"/>
    <col min="15373" max="15616" width="9.140625" style="27"/>
    <col min="15617" max="15617" width="4.28515625" style="27" customWidth="1"/>
    <col min="15618" max="15618" width="3.42578125" style="27" customWidth="1"/>
    <col min="15619" max="15619" width="6.85546875" style="27" customWidth="1"/>
    <col min="15620" max="15620" width="9.140625" style="27"/>
    <col min="15621" max="15621" width="39" style="27" customWidth="1"/>
    <col min="15622" max="15622" width="22.42578125" style="27" customWidth="1"/>
    <col min="15623" max="15627" width="9.140625" style="27"/>
    <col min="15628" max="15628" width="18.28515625" style="27" customWidth="1"/>
    <col min="15629" max="15872" width="9.140625" style="27"/>
    <col min="15873" max="15873" width="4.28515625" style="27" customWidth="1"/>
    <col min="15874" max="15874" width="3.42578125" style="27" customWidth="1"/>
    <col min="15875" max="15875" width="6.85546875" style="27" customWidth="1"/>
    <col min="15876" max="15876" width="9.140625" style="27"/>
    <col min="15877" max="15877" width="39" style="27" customWidth="1"/>
    <col min="15878" max="15878" width="22.42578125" style="27" customWidth="1"/>
    <col min="15879" max="15883" width="9.140625" style="27"/>
    <col min="15884" max="15884" width="18.28515625" style="27" customWidth="1"/>
    <col min="15885" max="16128" width="9.140625" style="27"/>
    <col min="16129" max="16129" width="4.28515625" style="27" customWidth="1"/>
    <col min="16130" max="16130" width="3.42578125" style="27" customWidth="1"/>
    <col min="16131" max="16131" width="6.85546875" style="27" customWidth="1"/>
    <col min="16132" max="16132" width="9.140625" style="27"/>
    <col min="16133" max="16133" width="39" style="27" customWidth="1"/>
    <col min="16134" max="16134" width="22.42578125" style="27" customWidth="1"/>
    <col min="16135" max="16139" width="9.140625" style="27"/>
    <col min="16140" max="16140" width="18.28515625" style="27" customWidth="1"/>
    <col min="16141" max="16384" width="9.140625" style="27"/>
  </cols>
  <sheetData>
    <row r="2" spans="1:13" ht="84" customHeight="1" x14ac:dyDescent="0.35">
      <c r="B2" s="28"/>
      <c r="C2" s="29"/>
      <c r="K2" s="30"/>
      <c r="M2" s="30"/>
    </row>
    <row r="3" spans="1:13" ht="15" customHeight="1" x14ac:dyDescent="0.35">
      <c r="B3" s="28"/>
    </row>
    <row r="4" spans="1:13" x14ac:dyDescent="0.25">
      <c r="A4" s="31" t="s">
        <v>5</v>
      </c>
      <c r="B4" s="32"/>
      <c r="C4" s="32"/>
      <c r="D4" s="32"/>
      <c r="E4" s="32"/>
      <c r="F4" s="32"/>
      <c r="G4" s="32"/>
      <c r="H4" s="32"/>
      <c r="I4" s="32"/>
      <c r="J4" s="32"/>
      <c r="K4" s="32"/>
    </row>
    <row r="5" spans="1:13" x14ac:dyDescent="0.25">
      <c r="A5" s="96" t="s">
        <v>19</v>
      </c>
      <c r="B5" s="96"/>
      <c r="C5" s="96"/>
      <c r="D5" s="96"/>
      <c r="E5" s="96"/>
      <c r="F5" s="96"/>
      <c r="G5" s="32"/>
      <c r="H5" s="32"/>
      <c r="I5" s="32"/>
      <c r="J5" s="32"/>
      <c r="K5" s="32"/>
    </row>
    <row r="6" spans="1:13" x14ac:dyDescent="0.25">
      <c r="A6" s="32"/>
      <c r="B6" s="32"/>
      <c r="C6" s="32"/>
      <c r="D6" s="32"/>
      <c r="E6" s="32"/>
      <c r="F6" s="32"/>
      <c r="G6" s="32"/>
      <c r="H6" s="32"/>
      <c r="I6" s="32"/>
      <c r="J6" s="32"/>
      <c r="K6" s="32"/>
    </row>
    <row r="7" spans="1:13" x14ac:dyDescent="0.25">
      <c r="A7" s="32"/>
      <c r="B7" s="32"/>
      <c r="C7" s="32"/>
      <c r="D7" s="32"/>
      <c r="E7" s="32"/>
      <c r="F7" s="32"/>
      <c r="G7" s="32"/>
      <c r="H7" s="32"/>
      <c r="I7" s="32"/>
      <c r="J7" s="32"/>
      <c r="K7" s="32"/>
    </row>
    <row r="8" spans="1:13" x14ac:dyDescent="0.25">
      <c r="A8" s="31" t="s">
        <v>18</v>
      </c>
      <c r="B8" s="32"/>
      <c r="C8" s="32"/>
      <c r="D8" s="32"/>
      <c r="E8" s="32"/>
      <c r="F8" s="32"/>
      <c r="G8" s="32"/>
      <c r="H8" s="32"/>
      <c r="I8" s="32"/>
      <c r="J8" s="32"/>
      <c r="K8" s="32"/>
    </row>
    <row r="9" spans="1:13" x14ac:dyDescent="0.25">
      <c r="A9" s="96" t="s">
        <v>20</v>
      </c>
      <c r="B9" s="96"/>
      <c r="C9" s="96"/>
      <c r="D9" s="96"/>
      <c r="E9" s="96"/>
      <c r="F9" s="96"/>
      <c r="G9" s="96"/>
      <c r="H9" s="96"/>
      <c r="I9" s="32"/>
      <c r="J9" s="32"/>
      <c r="K9" s="32"/>
    </row>
    <row r="10" spans="1:13" x14ac:dyDescent="0.25">
      <c r="A10" s="32"/>
      <c r="B10" s="32"/>
      <c r="C10" s="32"/>
      <c r="D10" s="32"/>
      <c r="E10" s="32"/>
      <c r="F10" s="32"/>
      <c r="G10" s="32"/>
      <c r="H10" s="32"/>
      <c r="I10" s="32"/>
      <c r="J10" s="32"/>
      <c r="K10" s="32"/>
    </row>
    <row r="11" spans="1:13" x14ac:dyDescent="0.25">
      <c r="A11" s="32"/>
      <c r="B11" s="32"/>
      <c r="C11" s="32"/>
      <c r="D11" s="32"/>
      <c r="E11" s="32"/>
      <c r="F11" s="32"/>
      <c r="G11" s="32"/>
      <c r="H11" s="32"/>
      <c r="I11" s="32"/>
      <c r="J11" s="32"/>
      <c r="K11" s="32"/>
    </row>
    <row r="12" spans="1:13" x14ac:dyDescent="0.25">
      <c r="A12" s="97" t="s">
        <v>21</v>
      </c>
      <c r="B12" s="97"/>
      <c r="C12" s="97"/>
      <c r="D12" s="97"/>
      <c r="E12" s="97"/>
      <c r="F12" s="97"/>
      <c r="G12" s="97"/>
      <c r="H12" s="97"/>
      <c r="I12" s="97"/>
      <c r="J12" s="97"/>
      <c r="K12" s="32"/>
    </row>
    <row r="13" spans="1:13" ht="19.5" customHeight="1" x14ac:dyDescent="0.25">
      <c r="A13" s="33" t="s">
        <v>6</v>
      </c>
      <c r="B13" s="33"/>
      <c r="C13" s="33"/>
      <c r="D13" s="33"/>
      <c r="E13" s="33"/>
      <c r="F13" s="33" t="s">
        <v>7</v>
      </c>
      <c r="G13" s="33"/>
      <c r="H13" s="33"/>
      <c r="I13" s="33"/>
      <c r="J13" s="33"/>
      <c r="K13" s="33"/>
    </row>
    <row r="14" spans="1:13" ht="18" customHeight="1" x14ac:dyDescent="0.25">
      <c r="A14" s="34" t="s">
        <v>1</v>
      </c>
      <c r="B14" s="34"/>
      <c r="C14" s="34"/>
      <c r="D14" s="34"/>
      <c r="E14" s="32"/>
      <c r="F14" s="34" t="s">
        <v>2</v>
      </c>
      <c r="G14" s="34"/>
      <c r="H14" s="34"/>
      <c r="I14" s="34"/>
      <c r="J14" s="34"/>
      <c r="K14" s="32"/>
    </row>
    <row r="15" spans="1:13" x14ac:dyDescent="0.25">
      <c r="A15" s="34" t="s">
        <v>3</v>
      </c>
      <c r="B15" s="34"/>
      <c r="C15" s="34"/>
      <c r="D15" s="34"/>
      <c r="E15" s="32"/>
      <c r="F15" s="34" t="s">
        <v>8</v>
      </c>
      <c r="G15" s="34"/>
      <c r="H15" s="34"/>
      <c r="I15" s="34"/>
      <c r="J15" s="34"/>
      <c r="K15" s="32"/>
    </row>
    <row r="16" spans="1:13" x14ac:dyDescent="0.25">
      <c r="A16" s="98" t="s">
        <v>9</v>
      </c>
      <c r="B16" s="98"/>
      <c r="C16" s="98"/>
      <c r="D16" s="98"/>
      <c r="E16" s="32"/>
      <c r="F16" s="35" t="s">
        <v>10</v>
      </c>
      <c r="G16" s="34"/>
      <c r="H16" s="34"/>
      <c r="I16" s="34"/>
      <c r="J16" s="34"/>
      <c r="K16" s="32"/>
    </row>
    <row r="17" spans="1:12" x14ac:dyDescent="0.25">
      <c r="A17" s="34"/>
      <c r="B17" s="34"/>
      <c r="C17" s="34"/>
      <c r="D17" s="34"/>
      <c r="E17" s="32"/>
      <c r="F17" s="34"/>
      <c r="G17" s="34"/>
      <c r="H17" s="34"/>
      <c r="I17" s="34"/>
      <c r="J17" s="34"/>
      <c r="K17" s="32"/>
    </row>
    <row r="18" spans="1:12" x14ac:dyDescent="0.25">
      <c r="A18" s="34" t="s">
        <v>11</v>
      </c>
      <c r="B18" s="34"/>
      <c r="C18" s="34"/>
      <c r="D18" s="34"/>
      <c r="E18" s="32"/>
      <c r="F18" s="34"/>
      <c r="G18" s="34"/>
      <c r="H18" s="34"/>
      <c r="I18" s="34"/>
      <c r="J18" s="34"/>
      <c r="K18" s="32"/>
    </row>
    <row r="19" spans="1:12" x14ac:dyDescent="0.25">
      <c r="A19" s="34" t="s">
        <v>12</v>
      </c>
      <c r="B19" s="32"/>
      <c r="C19" s="34"/>
      <c r="D19" s="34"/>
      <c r="E19" s="34"/>
      <c r="F19" s="34"/>
      <c r="G19" s="34"/>
      <c r="H19" s="34"/>
      <c r="I19" s="34"/>
      <c r="J19" s="34"/>
      <c r="K19" s="32"/>
    </row>
    <row r="20" spans="1:12" x14ac:dyDescent="0.25">
      <c r="A20" s="34" t="s">
        <v>22</v>
      </c>
      <c r="B20" s="32"/>
      <c r="C20" s="34"/>
      <c r="D20" s="34"/>
      <c r="E20" s="34"/>
      <c r="F20" s="34"/>
      <c r="G20" s="34"/>
      <c r="H20" s="34"/>
      <c r="I20" s="34"/>
      <c r="J20" s="34"/>
      <c r="K20" s="32"/>
    </row>
    <row r="21" spans="1:12" x14ac:dyDescent="0.25">
      <c r="A21" s="98" t="s">
        <v>13</v>
      </c>
      <c r="B21" s="98"/>
      <c r="C21" s="98"/>
      <c r="D21" s="98"/>
      <c r="E21" s="34"/>
      <c r="F21" s="34"/>
      <c r="G21" s="34"/>
      <c r="H21" s="34"/>
      <c r="I21" s="34"/>
      <c r="J21" s="34"/>
      <c r="K21" s="32"/>
    </row>
    <row r="22" spans="1:12" x14ac:dyDescent="0.25">
      <c r="A22" s="32"/>
      <c r="B22" s="32"/>
      <c r="C22" s="32"/>
      <c r="D22" s="32"/>
      <c r="E22" s="32"/>
      <c r="F22" s="32"/>
      <c r="G22" s="32"/>
      <c r="H22" s="32"/>
      <c r="I22" s="32"/>
      <c r="J22" s="32"/>
      <c r="K22" s="32"/>
    </row>
    <row r="23" spans="1:12" ht="16.5" customHeight="1" x14ac:dyDescent="0.25">
      <c r="A23" s="95" t="s">
        <v>14</v>
      </c>
      <c r="B23" s="95"/>
      <c r="C23" s="95"/>
      <c r="D23" s="95"/>
      <c r="E23" s="95"/>
      <c r="F23" s="95"/>
      <c r="G23" s="95"/>
      <c r="H23" s="95"/>
      <c r="I23" s="95"/>
      <c r="J23" s="36"/>
      <c r="K23" s="32"/>
    </row>
    <row r="24" spans="1:12" ht="15" customHeight="1" x14ac:dyDescent="0.25">
      <c r="A24" s="95" t="s">
        <v>15</v>
      </c>
      <c r="B24" s="95"/>
      <c r="C24" s="95"/>
      <c r="D24" s="95"/>
      <c r="E24" s="95"/>
      <c r="F24" s="95"/>
      <c r="G24" s="95"/>
      <c r="H24" s="95"/>
      <c r="I24" s="95"/>
      <c r="J24" s="36"/>
      <c r="K24" s="36"/>
      <c r="L24" s="36"/>
    </row>
    <row r="25" spans="1:12" x14ac:dyDescent="0.25">
      <c r="C25" s="37"/>
      <c r="D25" s="37"/>
      <c r="E25" s="37"/>
      <c r="F25" s="37"/>
      <c r="G25" s="37"/>
      <c r="H25" s="37"/>
      <c r="I25" s="37"/>
      <c r="J25" s="37"/>
      <c r="K25" s="37"/>
      <c r="L25" s="37"/>
    </row>
  </sheetData>
  <mergeCells count="7">
    <mergeCell ref="A24:I24"/>
    <mergeCell ref="A5:F5"/>
    <mergeCell ref="A12:J12"/>
    <mergeCell ref="A16:D16"/>
    <mergeCell ref="A21:D21"/>
    <mergeCell ref="A23:I23"/>
    <mergeCell ref="A9:H9"/>
  </mergeCells>
  <hyperlinks>
    <hyperlink ref="A16" r:id="rId1" xr:uid="{00000000-0004-0000-0500-000000000000}"/>
    <hyperlink ref="F16" r:id="rId2" xr:uid="{00000000-0004-0000-0500-000001000000}"/>
    <hyperlink ref="A21" r:id="rId3" xr:uid="{00000000-0004-0000-0500-000002000000}"/>
    <hyperlink ref="A23:I23" r:id="rId4" display="For the latest in industry news, visit HotelNewsNow.com." xr:uid="{00000000-0004-0000-0500-000003000000}"/>
    <hyperlink ref="A24:I24" r:id="rId5" display="To learn more about the Hotel Data Conference, visit HotelDataConference.com." xr:uid="{00000000-0004-0000-0500-000004000000}"/>
    <hyperlink ref="A9:G9" r:id="rId6" display="For additional AAM information and methodology explanation, please click here or visit www.str.com/aam" xr:uid="{00000000-0004-0000-0500-000005000000}"/>
    <hyperlink ref="A5:F5" r:id="rId7" display="For all STR definitions, please visit www.strglobal.com/resources/glossary" xr:uid="{00000000-0004-0000-0500-000006000000}"/>
    <hyperlink ref="A9:H9" r:id="rId8" display="For additional AAM information and methodology explanation, please click here or visit www.strglobal.com/aam" xr:uid="{00000000-0004-0000-0500-000007000000}"/>
    <hyperlink ref="A12:J12" r:id="rId9" display="Please visit our website at www.strglobal.com, or if you need additional assistance please reach out to our Customer Support team." xr:uid="{00000000-0004-0000-0500-000008000000}"/>
  </hyperlinks>
  <pageMargins left="0.7" right="0.7" top="0.75" bottom="0.75" header="0.3" footer="0.3"/>
  <pageSetup scale="95" orientation="landscape" r:id="rId10"/>
  <drawing r:id="rId1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of Contents</vt:lpstr>
      <vt:lpstr>Australia Summary</vt:lpstr>
      <vt:lpstr>State &amp; Territory Summaries</vt:lpstr>
      <vt:lpstr>Capital City Regions</vt:lpstr>
      <vt:lpstr>Tourism Regions</vt:lpstr>
      <vt:lpstr>Help </vt:lpstr>
      <vt:lpstr>'Australia Summary'!Print_Area</vt:lpstr>
      <vt:lpstr>'Capital City Regions'!Print_Area</vt:lpstr>
      <vt:lpstr>'Help '!Print_Area</vt:lpstr>
      <vt:lpstr>'State &amp; Territory Summaries'!Print_Area</vt:lpstr>
      <vt:lpstr>'Table of Contents'!Print_Area</vt:lpstr>
      <vt:lpstr>'Tourism Regions'!Print_Area</vt:lpstr>
    </vt:vector>
  </TitlesOfParts>
  <Company>STR Global, Ltd.</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 Global, Ltd. Corporate Reports</dc:title>
  <dc:creator>STR Global, Ltd.</dc:creator>
  <cp:lastModifiedBy>Matthew Burke</cp:lastModifiedBy>
  <cp:lastPrinted>2017-07-24T02:27:46Z</cp:lastPrinted>
  <dcterms:created xsi:type="dcterms:W3CDTF">2020-09-24T01:04:45Z</dcterms:created>
  <dcterms:modified xsi:type="dcterms:W3CDTF">2020-09-24T06:44:51Z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