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https://costarsoftware-my.sharepoint.com/personal/mburke_str_com/Documents/Documents/Clients/ABS/Active Files/Key Operational/Reporting - Tiers/2024-2025/"/>
    </mc:Choice>
  </mc:AlternateContent>
  <xr:revisionPtr revIDLastSave="0" documentId="8_{CC6839AD-C556-417E-9B2A-3E9B0BFD48A4}" xr6:coauthVersionLast="47" xr6:coauthVersionMax="47" xr10:uidLastSave="{00000000-0000-0000-0000-000000000000}"/>
  <bookViews>
    <workbookView xWindow="19090" yWindow="-110" windowWidth="38620" windowHeight="21100" tabRatio="876" xr2:uid="{00000000-000D-0000-FFFF-FFFF00000000}"/>
  </bookViews>
  <sheets>
    <sheet name="Table of Contents" sheetId="64" r:id="rId1"/>
    <sheet name="Australia Summary" sheetId="66" r:id="rId2"/>
    <sheet name="State &amp; Territory Summaries" sheetId="67" r:id="rId3"/>
    <sheet name="Capital City Regions" sheetId="68" r:id="rId4"/>
    <sheet name="Tourism Regions" sheetId="69" r:id="rId5"/>
    <sheet name="Help " sheetId="65" r:id="rId6"/>
  </sheets>
  <definedNames>
    <definedName name="_xlnm.Print_Area" localSheetId="1">'Australia Summary'!$B$2:$T$35</definedName>
    <definedName name="_xlnm.Print_Area" localSheetId="3">'Capital City Regions'!$B$2:$R$23</definedName>
    <definedName name="_xlnm.Print_Area" localSheetId="5">'Help '!$A$1:$K$25</definedName>
    <definedName name="_xlnm.Print_Area" localSheetId="2">'State &amp; Territory Summaries'!$B$2:$T$213</definedName>
    <definedName name="_xlnm.Print_Area" localSheetId="0">'Table of Contents'!$A$1:$H$37</definedName>
    <definedName name="_xlnm.Print_Area" localSheetId="4">'Tourism Regions'!$B$2:$R$105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64" l="1"/>
  <c r="B12" i="64"/>
  <c r="D11" i="64"/>
  <c r="B11" i="64"/>
  <c r="D10" i="64"/>
  <c r="B10" i="64"/>
  <c r="D9" i="64"/>
  <c r="B9" i="64"/>
  <c r="D8" i="64"/>
  <c r="B8" i="64"/>
</calcChain>
</file>

<file path=xl/sharedStrings.xml><?xml version="1.0" encoding="utf-8"?>
<sst xmlns="http://schemas.openxmlformats.org/spreadsheetml/2006/main" count="787" uniqueCount="205">
  <si>
    <t xml:space="preserve">Table of Contents </t>
  </si>
  <si>
    <t>735 East Main Street, Hendersonville, TN 37075 USA</t>
  </si>
  <si>
    <t>Blue Fin Building, 110 Southwark Street, London SE1 0TA</t>
  </si>
  <si>
    <t>T : +1 615 824 8664</t>
  </si>
  <si>
    <t>T : +44 (0)20 7922 1930</t>
  </si>
  <si>
    <t>Glossary:</t>
  </si>
  <si>
    <t>North America:</t>
  </si>
  <si>
    <t>International:</t>
  </si>
  <si>
    <t>T : +44 (0) 20 7922 1930</t>
  </si>
  <si>
    <t>support@str.com</t>
  </si>
  <si>
    <t>hotelinfo@str.com</t>
  </si>
  <si>
    <t>Asia Pacific:</t>
  </si>
  <si>
    <t>Thong Teck Building, 15 Scotts Road #08-12, 228 218 Singapore</t>
  </si>
  <si>
    <t>apinfo@str.com</t>
  </si>
  <si>
    <r>
      <t xml:space="preserve">For the latest in industry news, visit </t>
    </r>
    <r>
      <rPr>
        <u/>
        <sz val="11"/>
        <rFont val="Arial"/>
        <family val="2"/>
      </rPr>
      <t>HotelNewsNow.com</t>
    </r>
    <r>
      <rPr>
        <sz val="11"/>
        <rFont val="Arial"/>
        <family val="2"/>
      </rPr>
      <t>.</t>
    </r>
  </si>
  <si>
    <r>
      <t xml:space="preserve">To learn more about the Hotel Data Conference, visit </t>
    </r>
    <r>
      <rPr>
        <u/>
        <sz val="11"/>
        <rFont val="Arial"/>
        <family val="2"/>
      </rPr>
      <t>HotelDataConference.com</t>
    </r>
    <r>
      <rPr>
        <sz val="11"/>
        <rFont val="Arial"/>
        <family val="2"/>
      </rPr>
      <t>.</t>
    </r>
  </si>
  <si>
    <t>Australian Accommodation Monitor (AAM) Information</t>
  </si>
  <si>
    <r>
      <t xml:space="preserve">For all STR definitions, please visit </t>
    </r>
    <r>
      <rPr>
        <u/>
        <sz val="11"/>
        <rFont val="Arial"/>
        <family val="2"/>
      </rPr>
      <t>www.strglobal.com/resources/glossary</t>
    </r>
  </si>
  <si>
    <r>
      <t xml:space="preserve">For additional AAM information and methodology explanation, please click here or visit </t>
    </r>
    <r>
      <rPr>
        <u/>
        <sz val="11"/>
        <rFont val="Arial"/>
        <family val="2"/>
      </rPr>
      <t>www.strglobal.com/aam</t>
    </r>
  </si>
  <si>
    <r>
      <t xml:space="preserve">Please visit our website at </t>
    </r>
    <r>
      <rPr>
        <u/>
        <sz val="11"/>
        <rFont val="Arial"/>
        <family val="2"/>
      </rPr>
      <t>www.strglobal.com</t>
    </r>
    <r>
      <rPr>
        <sz val="11"/>
        <rFont val="Arial"/>
        <family val="2"/>
      </rPr>
      <t>, or if you need additional assistance please reach out to our Customer Support team.</t>
    </r>
  </si>
  <si>
    <t>T: +65 6800 7850</t>
  </si>
  <si>
    <t>Australia Summary</t>
  </si>
  <si>
    <t>Currency: Australian Dollar</t>
  </si>
  <si>
    <t>July 2024 - June 2025</t>
  </si>
  <si>
    <t>Location</t>
  </si>
  <si>
    <t>Supply</t>
  </si>
  <si>
    <t>Demand</t>
  </si>
  <si>
    <t>Revenue</t>
  </si>
  <si>
    <t>Occ (%)</t>
  </si>
  <si>
    <t>ADR ($)</t>
  </si>
  <si>
    <t>RevPAR ($)</t>
  </si>
  <si>
    <t>Occ % Chg</t>
  </si>
  <si>
    <t>ADR % Chg</t>
  </si>
  <si>
    <t>RevPAR % Chg</t>
  </si>
  <si>
    <t>Supply % Chg</t>
  </si>
  <si>
    <t>Demand % Chg</t>
  </si>
  <si>
    <t>Property Count</t>
  </si>
  <si>
    <t>Census</t>
  </si>
  <si>
    <t>Sample</t>
  </si>
  <si>
    <t>Room Count</t>
  </si>
  <si>
    <t>Jul-24</t>
  </si>
  <si>
    <t>Aug-24</t>
  </si>
  <si>
    <t>Sep-24</t>
  </si>
  <si>
    <t>Oct-24</t>
  </si>
  <si>
    <t>Nov-24</t>
  </si>
  <si>
    <t>Dec-24</t>
  </si>
  <si>
    <t>Jan-25</t>
  </si>
  <si>
    <t>Feb-25</t>
  </si>
  <si>
    <t>Mar-25</t>
  </si>
  <si>
    <t>Apr-25</t>
  </si>
  <si>
    <t>May-25</t>
  </si>
  <si>
    <t>Jun-25</t>
  </si>
  <si>
    <t>Sept Qtr</t>
  </si>
  <si>
    <t>Dec Qtr</t>
  </si>
  <si>
    <t>Mar Qtr</t>
  </si>
  <si>
    <t>Jun Qtr</t>
  </si>
  <si>
    <t>Total 2024-2025</t>
  </si>
  <si>
    <t>Australia</t>
  </si>
  <si>
    <t xml:space="preserve">      Accommodation Type</t>
  </si>
  <si>
    <t xml:space="preserve">             Hotels &amp; Resorts</t>
  </si>
  <si>
    <t xml:space="preserve">             Motels/Private Hotels/Guest Houses</t>
  </si>
  <si>
    <t xml:space="preserve">             Serviced Apartments</t>
  </si>
  <si>
    <t xml:space="preserve">             Holiday Parks</t>
  </si>
  <si>
    <t xml:space="preserve">             Total by Accommodation Type</t>
  </si>
  <si>
    <t xml:space="preserve">      Class</t>
  </si>
  <si>
    <t xml:space="preserve">             Luxury &amp; Upper Upscale Classes</t>
  </si>
  <si>
    <t xml:space="preserve">             Upscale &amp; Upper Mid Classes</t>
  </si>
  <si>
    <t xml:space="preserve">             Midscale &amp; Economy Classes</t>
  </si>
  <si>
    <t xml:space="preserve">             Total by Class</t>
  </si>
  <si>
    <t xml:space="preserve">             Total for Australia</t>
  </si>
  <si>
    <t>States &amp; Territories</t>
  </si>
  <si>
    <t xml:space="preserve">             Australian Capital Territ</t>
  </si>
  <si>
    <t xml:space="preserve">             New South Wales</t>
  </si>
  <si>
    <t xml:space="preserve">             Northern Territory</t>
  </si>
  <si>
    <t xml:space="preserve">             Queensland</t>
  </si>
  <si>
    <t xml:space="preserve">             South Australia</t>
  </si>
  <si>
    <t xml:space="preserve">             Tasmania</t>
  </si>
  <si>
    <t xml:space="preserve">             Victoria</t>
  </si>
  <si>
    <t xml:space="preserve">             Western Australia</t>
  </si>
  <si>
    <t xml:space="preserve">             Total by State &amp; Territory</t>
  </si>
  <si>
    <t>Due to STR’s reporting methodologies, the values displayed in total rows may not equal the sum of the detail rows; blank rows or cells indicate isolating or insufficient data, and thus are not displayed but represented in the total.</t>
  </si>
  <si>
    <t>2025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2025 STR, LLC / STR Global, Ltd. trading as “STR”.</t>
  </si>
  <si>
    <t>State &amp; Territory Summaries</t>
  </si>
  <si>
    <t>Australian Capital Territ</t>
  </si>
  <si>
    <t xml:space="preserve">      Luxury &amp; Upper Upscale Classes</t>
  </si>
  <si>
    <t xml:space="preserve">             Total for Luxury &amp; Upper Upscale Classes</t>
  </si>
  <si>
    <t xml:space="preserve">      Upscale &amp; Upper Mid Classes</t>
  </si>
  <si>
    <t xml:space="preserve">             Total for Upscale &amp; Upper Mid Classes</t>
  </si>
  <si>
    <t xml:space="preserve">      Midscale &amp; Economy Classes</t>
  </si>
  <si>
    <t xml:space="preserve">             Total for Midscale &amp; Economy Classes</t>
  </si>
  <si>
    <t xml:space="preserve">      Australian Capital Territ</t>
  </si>
  <si>
    <t xml:space="preserve">             Total for Australian Capital Territ</t>
  </si>
  <si>
    <t>New South Wales</t>
  </si>
  <si>
    <t xml:space="preserve">      New South Wales</t>
  </si>
  <si>
    <t xml:space="preserve">             Total for New South Wales</t>
  </si>
  <si>
    <t>Northern Territory</t>
  </si>
  <si>
    <t xml:space="preserve">      Northern Territory</t>
  </si>
  <si>
    <t xml:space="preserve">             Total for Northern Territory</t>
  </si>
  <si>
    <t>Queensland</t>
  </si>
  <si>
    <t xml:space="preserve">      Queensland</t>
  </si>
  <si>
    <t xml:space="preserve">             Total for Queensland</t>
  </si>
  <si>
    <t>South Australia</t>
  </si>
  <si>
    <t xml:space="preserve">      South Australia</t>
  </si>
  <si>
    <t xml:space="preserve">             Total for South Australia</t>
  </si>
  <si>
    <t>Tasmania</t>
  </si>
  <si>
    <t xml:space="preserve">      Tasmania</t>
  </si>
  <si>
    <t xml:space="preserve">             Total for Tasmania</t>
  </si>
  <si>
    <t>Victoria</t>
  </si>
  <si>
    <t xml:space="preserve">      Victoria</t>
  </si>
  <si>
    <t xml:space="preserve">             Total for Victoria</t>
  </si>
  <si>
    <t>Western Australia</t>
  </si>
  <si>
    <t xml:space="preserve">      Western Australia</t>
  </si>
  <si>
    <t xml:space="preserve">             Total for Western Australia</t>
  </si>
  <si>
    <t>Capital City Regions</t>
  </si>
  <si>
    <t xml:space="preserve">             Adelaide, South Australia</t>
  </si>
  <si>
    <t xml:space="preserve">             Brisbane, Queensland</t>
  </si>
  <si>
    <t xml:space="preserve">             Canberra, Australian Capital Territ</t>
  </si>
  <si>
    <t xml:space="preserve">             Darwin, Northern Territory</t>
  </si>
  <si>
    <t xml:space="preserve">             Destination Perth, Western Australia</t>
  </si>
  <si>
    <t xml:space="preserve">             Gold Coast, Queensland</t>
  </si>
  <si>
    <t xml:space="preserve">             Hobart and the South, Tasmania</t>
  </si>
  <si>
    <t xml:space="preserve">             Melbourne, Victoria</t>
  </si>
  <si>
    <t xml:space="preserve">             Sydney, New South Wales</t>
  </si>
  <si>
    <t xml:space="preserve">             Total for Capital City Regions</t>
  </si>
  <si>
    <t>Tourism Regions</t>
  </si>
  <si>
    <t xml:space="preserve">             Canberra</t>
  </si>
  <si>
    <t xml:space="preserve">             Sydney</t>
  </si>
  <si>
    <t xml:space="preserve">             Blue Mountains</t>
  </si>
  <si>
    <t xml:space="preserve">             Capital Country</t>
  </si>
  <si>
    <t xml:space="preserve">             Central Coast</t>
  </si>
  <si>
    <t xml:space="preserve">             Central NSW</t>
  </si>
  <si>
    <t xml:space="preserve">             Hunter</t>
  </si>
  <si>
    <t xml:space="preserve">             New England North West</t>
  </si>
  <si>
    <t xml:space="preserve">             North Coast NSW</t>
  </si>
  <si>
    <t xml:space="preserve">             Outback NSW</t>
  </si>
  <si>
    <t xml:space="preserve">             Riverina</t>
  </si>
  <si>
    <t xml:space="preserve">             Snowy Mountains</t>
  </si>
  <si>
    <t xml:space="preserve">             South Coast</t>
  </si>
  <si>
    <t xml:space="preserve">             The Murray</t>
  </si>
  <si>
    <t xml:space="preserve">             Darwin</t>
  </si>
  <si>
    <t xml:space="preserve">             Alice Springs</t>
  </si>
  <si>
    <t xml:space="preserve">             Barkly</t>
  </si>
  <si>
    <t xml:space="preserve">             Katherine Daly</t>
  </si>
  <si>
    <t xml:space="preserve">             Lasseter</t>
  </si>
  <si>
    <t xml:space="preserve">             Litchfield Kakadu Arnhem</t>
  </si>
  <si>
    <t xml:space="preserve">             MacDonnell</t>
  </si>
  <si>
    <t xml:space="preserve">             Brisbane</t>
  </si>
  <si>
    <t xml:space="preserve">             Gold Coast</t>
  </si>
  <si>
    <t xml:space="preserve">             Bundaberg</t>
  </si>
  <si>
    <t xml:space="preserve">             Capricorn</t>
  </si>
  <si>
    <t xml:space="preserve">             Fraser Coast</t>
  </si>
  <si>
    <t xml:space="preserve">             Gladstone</t>
  </si>
  <si>
    <t xml:space="preserve">             Mackay</t>
  </si>
  <si>
    <t xml:space="preserve">             Outback Queensland</t>
  </si>
  <si>
    <t xml:space="preserve">             Southern Queensland Country</t>
  </si>
  <si>
    <t xml:space="preserve">             Sunshine Coast</t>
  </si>
  <si>
    <t xml:space="preserve">             Townsville</t>
  </si>
  <si>
    <t xml:space="preserve">             Tropical North Queensland</t>
  </si>
  <si>
    <t xml:space="preserve">             Whitsundays</t>
  </si>
  <si>
    <t xml:space="preserve">             Adelaide</t>
  </si>
  <si>
    <t xml:space="preserve">             Adelaide Hills</t>
  </si>
  <si>
    <t xml:space="preserve">             Barossa</t>
  </si>
  <si>
    <t xml:space="preserve">             Clare Valley</t>
  </si>
  <si>
    <t xml:space="preserve">             Eyre Peninsula</t>
  </si>
  <si>
    <t xml:space="preserve">             Fleurieu Peninsula</t>
  </si>
  <si>
    <t xml:space="preserve">             Flinders Ranges and Outback</t>
  </si>
  <si>
    <t xml:space="preserve">             Kangaroo Island</t>
  </si>
  <si>
    <t xml:space="preserve">             Limestone Coast</t>
  </si>
  <si>
    <t xml:space="preserve">             Murray River, Lakes and Coorong</t>
  </si>
  <si>
    <t xml:space="preserve">             Riverland</t>
  </si>
  <si>
    <t xml:space="preserve">             Yorke Peninsula</t>
  </si>
  <si>
    <t xml:space="preserve">             Hobart and the South</t>
  </si>
  <si>
    <t xml:space="preserve">             East Coast</t>
  </si>
  <si>
    <t xml:space="preserve">             Launceston and the North</t>
  </si>
  <si>
    <t xml:space="preserve">             North West</t>
  </si>
  <si>
    <t xml:space="preserve">             West Coast</t>
  </si>
  <si>
    <t xml:space="preserve">             Melbourne</t>
  </si>
  <si>
    <t xml:space="preserve">             Ballarat</t>
  </si>
  <si>
    <t xml:space="preserve">             Bendigo Loddon</t>
  </si>
  <si>
    <t xml:space="preserve">             Central Highlands</t>
  </si>
  <si>
    <t xml:space="preserve">             Central Murray</t>
  </si>
  <si>
    <t xml:space="preserve">             Geelong and the Bellarine</t>
  </si>
  <si>
    <t xml:space="preserve">             Gippsland</t>
  </si>
  <si>
    <t xml:space="preserve">             Goulburn</t>
  </si>
  <si>
    <t xml:space="preserve">             Great Ocean Road</t>
  </si>
  <si>
    <t xml:space="preserve">             High Country</t>
  </si>
  <si>
    <t xml:space="preserve">             Lakes</t>
  </si>
  <si>
    <t xml:space="preserve">             Macedon</t>
  </si>
  <si>
    <t xml:space="preserve">             Mallee</t>
  </si>
  <si>
    <t xml:space="preserve">             Murray East</t>
  </si>
  <si>
    <t xml:space="preserve">             Peninsula</t>
  </si>
  <si>
    <t xml:space="preserve">             Phillip Island</t>
  </si>
  <si>
    <t xml:space="preserve">             Spa Country</t>
  </si>
  <si>
    <t xml:space="preserve">             Western Grampians</t>
  </si>
  <si>
    <t xml:space="preserve">             Wimmera</t>
  </si>
  <si>
    <t xml:space="preserve">             Yarra Valley and Dandenong Ranges</t>
  </si>
  <si>
    <t xml:space="preserve">             Destination Perth</t>
  </si>
  <si>
    <t xml:space="preserve">             Australia's Coral Coast</t>
  </si>
  <si>
    <t xml:space="preserve">             Australia's Golden Outback</t>
  </si>
  <si>
    <t xml:space="preserve">             Australia's North West</t>
  </si>
  <si>
    <t xml:space="preserve">             Australia's South West</t>
  </si>
  <si>
    <t>For the year of: July 2024 - June 2025</t>
  </si>
  <si>
    <t>Australian Accommodation Monitor – Summary</t>
  </si>
  <si>
    <t>Date Created: September 29, 2025</t>
  </si>
  <si>
    <t>apinfo@str.com     www.str.com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</si>
</sst>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mmm\ yy"/>
    <numFmt numFmtId="169" formatCode="_(#,##0_);_(\-#,##0_)"/>
    <numFmt numFmtId="170" formatCode="_(#,##0.00_);_(\-#,##0.00_)"/>
    <numFmt numFmtId="171" formatCode="_(#,##0.0_);_(\-#,##0.0_)"/>
    <numFmt numFmtId="172" formatCode="_(* #,##0_);_(* \(#,##0\)"/>
    <numFmt numFmtId="173" formatCode="00000"/>
    <numFmt numFmtId="174" formatCode="#,##0;[Black]\-#,##0"/>
    <numFmt numFmtId="175" formatCode="#,##0.0;[Black]\-#,##0.0"/>
    <numFmt numFmtId="176" formatCode="#,##0.00;[Black]\-#,##0.00"/>
  </numFmts>
  <fonts count="31" x14ac:knownFonts="1">
    <font>
      <sz val="10"/>
      <name val="Arial"/>
    </font>
    <font>
      <sz val="11"/>
      <color theme="1"/>
      <name val="Calibri"/>
      <family val="2"/>
      <scheme val="minor"/>
    </font>
    <font>
      <u/>
      <sz val="10"/>
      <color indexed="36"/>
      <name val="Arial"/>
      <family val="2"/>
    </font>
    <font>
      <b/>
      <sz val="10"/>
      <name val="Arial"/>
      <family val="2"/>
    </font>
    <font>
      <u/>
      <sz val="10"/>
      <color indexed="39"/>
      <name val="Arial"/>
      <family val="2"/>
    </font>
    <font>
      <sz val="10"/>
      <color indexed="9"/>
      <name val="Arial"/>
      <family val="2"/>
    </font>
    <font>
      <sz val="24"/>
      <color indexed="9"/>
      <name val="Arial"/>
      <family val="2"/>
    </font>
    <font>
      <b/>
      <sz val="11"/>
      <color indexed="9"/>
      <name val="Arial"/>
      <family val="2"/>
    </font>
    <font>
      <sz val="10"/>
      <name val="Arial"/>
      <family val="2"/>
    </font>
    <font>
      <sz val="11"/>
      <color rgb="FFFF0000"/>
      <name val="Calibri"/>
      <family val="2"/>
      <scheme val="minor"/>
    </font>
    <font>
      <sz val="9"/>
      <color indexed="9"/>
      <name val="Arial"/>
      <family val="2"/>
    </font>
    <font>
      <sz val="12"/>
      <name val="Arial"/>
      <family val="2"/>
    </font>
    <font>
      <sz val="19"/>
      <color indexed="9"/>
      <name val="Arial"/>
      <family val="2"/>
    </font>
    <font>
      <b/>
      <sz val="14"/>
      <color indexed="9"/>
      <name val="Arial"/>
      <family val="2"/>
    </font>
    <font>
      <sz val="9"/>
      <name val="Arial"/>
      <family val="2"/>
    </font>
    <font>
      <sz val="9"/>
      <color theme="0"/>
      <name val="Arial"/>
      <family val="2"/>
    </font>
    <font>
      <sz val="9"/>
      <color indexed="62"/>
      <name val="Arial"/>
      <family val="2"/>
    </font>
    <font>
      <sz val="8"/>
      <color indexed="9"/>
      <name val="Arial"/>
      <family val="2"/>
    </font>
    <font>
      <b/>
      <sz val="18"/>
      <color theme="1"/>
      <name val="Arial"/>
      <family val="2"/>
    </font>
    <font>
      <sz val="18"/>
      <color theme="1"/>
      <name val="Arial"/>
      <family val="2"/>
    </font>
    <font>
      <b/>
      <sz val="11"/>
      <color theme="1"/>
      <name val="Arial"/>
      <family val="2"/>
    </font>
    <font>
      <sz val="11"/>
      <color theme="1"/>
      <name val="Arial"/>
      <family val="2"/>
    </font>
    <font>
      <u/>
      <sz val="11"/>
      <color theme="10"/>
      <name val="Calibri"/>
      <family val="2"/>
      <scheme val="minor"/>
    </font>
    <font>
      <sz val="11"/>
      <name val="Arial"/>
      <family val="2"/>
    </font>
    <font>
      <u/>
      <sz val="11"/>
      <name val="Arial"/>
      <family val="2"/>
    </font>
    <font>
      <b/>
      <sz val="10"/>
      <color rgb="FFFFFFFF"/>
      <name val="Arial"/>
    </font>
    <font>
      <sz val="9"/>
      <color rgb="FFFFFFFF"/>
      <name val="Arial"/>
      <family val="2"/>
    </font>
    <font>
      <sz val="18"/>
      <color rgb="FFFE5000"/>
      <name val="Arial"/>
    </font>
    <font>
      <b/>
      <i/>
      <sz val="10"/>
      <name val="Arial"/>
    </font>
    <font>
      <b/>
      <sz val="10"/>
      <name val="Arial"/>
    </font>
    <font>
      <sz val="8"/>
      <name val="Arial"/>
    </font>
  </fonts>
  <fills count="17">
    <fill>
      <patternFill patternType="none"/>
    </fill>
    <fill>
      <patternFill patternType="gray125"/>
    </fill>
    <fill>
      <patternFill patternType="solid">
        <fgColor indexed="59"/>
      </patternFill>
    </fill>
    <fill>
      <patternFill patternType="solid">
        <fgColor indexed="9"/>
      </patternFill>
    </fill>
    <fill>
      <patternFill patternType="solid">
        <fgColor indexed="63"/>
      </patternFill>
    </fill>
    <fill>
      <patternFill patternType="solid">
        <fgColor indexed="37"/>
      </patternFill>
    </fill>
    <fill>
      <patternFill patternType="solid">
        <fgColor indexed="55"/>
      </patternFill>
    </fill>
    <fill>
      <patternFill patternType="solid">
        <fgColor indexed="46"/>
      </patternFill>
    </fill>
    <fill>
      <patternFill patternType="solid">
        <fgColor indexed="31"/>
      </patternFill>
    </fill>
    <fill>
      <patternFill patternType="solid">
        <fgColor indexed="22"/>
      </patternFill>
    </fill>
    <fill>
      <patternFill patternType="solid">
        <fgColor indexed="56"/>
      </patternFill>
    </fill>
    <fill>
      <patternFill patternType="solid">
        <fgColor indexed="62"/>
      </patternFill>
    </fill>
    <fill>
      <patternFill patternType="solid">
        <fgColor indexed="57"/>
      </patternFill>
    </fill>
    <fill>
      <patternFill patternType="solid">
        <fgColor rgb="FFFE5000"/>
      </patternFill>
    </fill>
    <fill>
      <patternFill patternType="solid">
        <fgColor theme="0"/>
      </patternFill>
    </fill>
    <fill>
      <patternFill patternType="solid">
        <fgColor rgb="FFFE5000"/>
      </patternFill>
    </fill>
    <fill>
      <patternFill patternType="solid">
        <fgColor rgb="FFE3E3E3"/>
      </patternFill>
    </fill>
  </fills>
  <borders count="37">
    <border>
      <left/>
      <right/>
      <top/>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thin">
        <color indexed="55"/>
      </top>
      <bottom style="thin">
        <color indexed="55"/>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ck">
        <color indexed="22"/>
      </right>
      <top/>
      <bottom/>
      <diagonal/>
    </border>
    <border>
      <left/>
      <right style="thick">
        <color indexed="22"/>
      </right>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top style="thin">
        <color rgb="FFFFFFFF"/>
      </top>
      <bottom/>
      <diagonal/>
    </border>
    <border>
      <left style="thin">
        <color rgb="FF000000"/>
      </left>
      <right/>
      <top style="thin">
        <color rgb="FFFFFFFF"/>
      </top>
      <bottom/>
      <diagonal/>
    </border>
    <border>
      <left/>
      <right/>
      <top/>
      <bottom style="thin">
        <color rgb="FF000000"/>
      </bottom>
      <diagonal/>
    </border>
    <border>
      <left style="thin">
        <color rgb="FF000000"/>
      </left>
      <right/>
      <top style="thin">
        <color rgb="FFFFFFFF"/>
      </top>
      <bottom style="thin">
        <color rgb="FF000000"/>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000000"/>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s>
  <cellStyleXfs count="640">
    <xf numFmtId="0" fontId="0" fillId="0" borderId="0"/>
    <xf numFmtId="0" fontId="8" fillId="0" borderId="0"/>
    <xf numFmtId="0" fontId="8" fillId="0" borderId="0"/>
    <xf numFmtId="167" fontId="8" fillId="0" borderId="0" applyBorder="0"/>
    <xf numFmtId="167" fontId="8" fillId="0" borderId="0" applyBorder="0"/>
    <xf numFmtId="165" fontId="8" fillId="0" borderId="0" applyBorder="0"/>
    <xf numFmtId="165" fontId="8" fillId="0" borderId="0" applyBorder="0"/>
    <xf numFmtId="166" fontId="8" fillId="0" borderId="0" applyBorder="0"/>
    <xf numFmtId="166" fontId="8" fillId="0" borderId="0" applyBorder="0"/>
    <xf numFmtId="164" fontId="8" fillId="0" borderId="0" applyBorder="0"/>
    <xf numFmtId="164"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9" fontId="8" fillId="0" borderId="0" applyBorder="0"/>
    <xf numFmtId="0" fontId="2" fillId="0" borderId="0" applyNumberFormat="0" applyBorder="0"/>
    <xf numFmtId="0" fontId="2" fillId="0" borderId="0" applyNumberFormat="0" applyBorder="0"/>
    <xf numFmtId="0" fontId="4"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9" fontId="8" fillId="0" borderId="0" applyBorder="0"/>
    <xf numFmtId="0" fontId="2" fillId="0" borderId="0" applyNumberFormat="0" applyBorder="0"/>
    <xf numFmtId="0" fontId="4" fillId="0" borderId="0" applyNumberFormat="0" applyBorder="0"/>
    <xf numFmtId="9" fontId="8" fillId="0" borderId="0" applyBorder="0"/>
    <xf numFmtId="0" fontId="8" fillId="0" borderId="0"/>
    <xf numFmtId="0" fontId="8" fillId="0" borderId="0"/>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8" fillId="3" borderId="9" applyNumberFormat="0"/>
    <xf numFmtId="0" fontId="8" fillId="3" borderId="13" applyNumberFormat="0"/>
    <xf numFmtId="0" fontId="8" fillId="3" borderId="14" applyNumberFormat="0"/>
    <xf numFmtId="0" fontId="8" fillId="3" borderId="7" applyNumberFormat="0"/>
    <xf numFmtId="0" fontId="8" fillId="3" borderId="11" applyNumberFormat="0"/>
    <xf numFmtId="0" fontId="8" fillId="3" borderId="8" applyNumberFormat="0"/>
    <xf numFmtId="0" fontId="8" fillId="3" borderId="10" applyNumberFormat="0"/>
    <xf numFmtId="0" fontId="6" fillId="2" borderId="0" applyNumberFormat="0" applyBorder="0">
      <alignment horizontal="center" wrapText="1"/>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8" fillId="3" borderId="9" applyNumberFormat="0">
      <alignment horizontal="right"/>
    </xf>
    <xf numFmtId="0" fontId="8" fillId="7" borderId="9" applyNumberFormat="0">
      <alignment horizontal="right"/>
    </xf>
    <xf numFmtId="0" fontId="8" fillId="3" borderId="9" applyNumberFormat="0">
      <alignment horizontal="center"/>
    </xf>
    <xf numFmtId="0" fontId="8" fillId="7" borderId="9" applyNumberFormat="0">
      <alignment horizontal="center"/>
    </xf>
    <xf numFmtId="0" fontId="8" fillId="0" borderId="6" applyNumberFormat="0"/>
    <xf numFmtId="0" fontId="8" fillId="0" borderId="9" applyNumberFormat="0"/>
    <xf numFmtId="0" fontId="8" fillId="0" borderId="14" applyNumberFormat="0"/>
    <xf numFmtId="173" fontId="8" fillId="7" borderId="9">
      <alignment horizontal="left"/>
    </xf>
    <xf numFmtId="173" fontId="8" fillId="3" borderId="9">
      <alignment horizontal="left"/>
    </xf>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9" fontId="8" fillId="0" borderId="9"/>
    <xf numFmtId="169" fontId="8" fillId="0" borderId="0" applyBorder="0"/>
    <xf numFmtId="169" fontId="8" fillId="0" borderId="10"/>
    <xf numFmtId="169" fontId="8" fillId="8" borderId="9"/>
    <xf numFmtId="169" fontId="8" fillId="8" borderId="0" applyBorder="0"/>
    <xf numFmtId="169" fontId="8" fillId="8" borderId="10"/>
    <xf numFmtId="170" fontId="8" fillId="0" borderId="10"/>
    <xf numFmtId="170" fontId="8" fillId="0" borderId="0" applyBorder="0"/>
    <xf numFmtId="170" fontId="8" fillId="8" borderId="0" applyBorder="0"/>
    <xf numFmtId="170" fontId="8" fillId="8" borderId="10"/>
    <xf numFmtId="170" fontId="8" fillId="8" borderId="9"/>
    <xf numFmtId="170" fontId="8" fillId="0" borderId="9"/>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69" fontId="8" fillId="0" borderId="13"/>
    <xf numFmtId="169" fontId="8" fillId="0" borderId="14"/>
    <xf numFmtId="169" fontId="8" fillId="0" borderId="15"/>
    <xf numFmtId="170" fontId="8" fillId="0" borderId="13"/>
    <xf numFmtId="170" fontId="8" fillId="0" borderId="14"/>
    <xf numFmtId="170" fontId="8" fillId="0" borderId="15"/>
    <xf numFmtId="171" fontId="8" fillId="0" borderId="13"/>
    <xf numFmtId="171" fontId="8" fillId="0" borderId="14"/>
    <xf numFmtId="171" fontId="8" fillId="0" borderId="15"/>
    <xf numFmtId="0" fontId="8" fillId="3" borderId="3" applyNumberFormat="0"/>
    <xf numFmtId="0" fontId="8" fillId="3" borderId="3" applyNumberFormat="0"/>
    <xf numFmtId="0" fontId="8" fillId="9" borderId="3" applyNumberFormat="0"/>
    <xf numFmtId="0" fontId="8" fillId="4" borderId="3" applyNumberFormat="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71" fontId="8" fillId="0" borderId="13"/>
    <xf numFmtId="171" fontId="8" fillId="0" borderId="14"/>
    <xf numFmtId="171" fontId="8" fillId="0" borderId="15"/>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7" fillId="4" borderId="1" applyNumberFormat="0"/>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0" fontId="8" fillId="0" borderId="6" applyNumberFormat="0"/>
    <xf numFmtId="169" fontId="8" fillId="0" borderId="10"/>
    <xf numFmtId="169" fontId="8" fillId="8" borderId="9"/>
    <xf numFmtId="169" fontId="8" fillId="8" borderId="0" applyBorder="0"/>
    <xf numFmtId="169" fontId="8" fillId="8" borderId="10"/>
    <xf numFmtId="170" fontId="8" fillId="0" borderId="10"/>
    <xf numFmtId="170" fontId="8" fillId="0" borderId="0" applyBorder="0"/>
    <xf numFmtId="170" fontId="8" fillId="8" borderId="0" applyBorder="0"/>
    <xf numFmtId="170" fontId="8" fillId="8" borderId="10"/>
    <xf numFmtId="170" fontId="8" fillId="8" borderId="9"/>
    <xf numFmtId="170" fontId="8" fillId="0" borderId="9"/>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6" borderId="0" applyNumberFormat="0" applyBorder="0"/>
    <xf numFmtId="0" fontId="8" fillId="0" borderId="6" applyNumberFormat="0"/>
    <xf numFmtId="0" fontId="8" fillId="0" borderId="9" applyNumberFormat="0"/>
    <xf numFmtId="169" fontId="8" fillId="0" borderId="14"/>
    <xf numFmtId="169" fontId="8" fillId="0" borderId="15"/>
    <xf numFmtId="170" fontId="8" fillId="0" borderId="13"/>
    <xf numFmtId="170" fontId="8" fillId="0" borderId="14"/>
    <xf numFmtId="170" fontId="8" fillId="0" borderId="15"/>
    <xf numFmtId="171" fontId="8" fillId="0" borderId="13"/>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170" fontId="8" fillId="0" borderId="10"/>
    <xf numFmtId="170" fontId="8" fillId="0" borderId="0" applyBorder="0"/>
    <xf numFmtId="170" fontId="8" fillId="8" borderId="0" applyBorder="0"/>
    <xf numFmtId="170" fontId="8" fillId="8" borderId="10"/>
    <xf numFmtId="171" fontId="8" fillId="0" borderId="10"/>
    <xf numFmtId="171" fontId="8" fillId="0" borderId="0" applyBorder="0"/>
    <xf numFmtId="171" fontId="8" fillId="8" borderId="0" applyBorder="0"/>
    <xf numFmtId="171" fontId="8" fillId="8" borderId="10"/>
    <xf numFmtId="0" fontId="3" fillId="0" borderId="9" applyNumberFormat="0">
      <alignment horizontal="right"/>
    </xf>
    <xf numFmtId="0" fontId="3" fillId="8" borderId="9" applyNumberFormat="0">
      <alignment horizontal="right"/>
    </xf>
    <xf numFmtId="0" fontId="8" fillId="0" borderId="6" applyNumberFormat="0"/>
    <xf numFmtId="0" fontId="8" fillId="6" borderId="0" applyNumberFormat="0" applyBorder="0"/>
    <xf numFmtId="0" fontId="8" fillId="0" borderId="0" applyNumberFormat="0" applyBorder="0"/>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71" fontId="8" fillId="0" borderId="10"/>
    <xf numFmtId="171" fontId="8" fillId="0" borderId="0" applyBorder="0"/>
    <xf numFmtId="171" fontId="8" fillId="8" borderId="0" applyBorder="0"/>
    <xf numFmtId="171" fontId="8" fillId="8" borderId="10"/>
    <xf numFmtId="171" fontId="8" fillId="8" borderId="9"/>
    <xf numFmtId="171" fontId="8" fillId="0" borderId="9"/>
    <xf numFmtId="0" fontId="3" fillId="0" borderId="9" applyNumberFormat="0">
      <alignment horizontal="right"/>
    </xf>
    <xf numFmtId="0" fontId="3" fillId="8" borderId="9" applyNumberFormat="0">
      <alignment horizontal="right"/>
    </xf>
    <xf numFmtId="171" fontId="8" fillId="0" borderId="13"/>
    <xf numFmtId="171" fontId="8" fillId="0" borderId="14"/>
    <xf numFmtId="171" fontId="8" fillId="0" borderId="15"/>
    <xf numFmtId="171" fontId="8" fillId="0" borderId="15"/>
    <xf numFmtId="168" fontId="3" fillId="0" borderId="9">
      <alignment horizontal="right"/>
    </xf>
    <xf numFmtId="168" fontId="3" fillId="8" borderId="9">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0" fontId="8" fillId="0" borderId="0" applyNumberFormat="0" applyBorder="0"/>
    <xf numFmtId="0" fontId="7" fillId="4" borderId="13" applyNumberFormat="0">
      <alignment horizontal="right"/>
    </xf>
    <xf numFmtId="0" fontId="7" fillId="4" borderId="14" applyNumberFormat="0">
      <alignment horizontal="right"/>
    </xf>
    <xf numFmtId="0" fontId="7" fillId="4" borderId="15" applyNumberFormat="0">
      <alignment horizontal="right"/>
    </xf>
    <xf numFmtId="0" fontId="3" fillId="0" borderId="9" applyNumberFormat="0">
      <alignment horizontal="right"/>
    </xf>
    <xf numFmtId="0" fontId="3" fillId="8" borderId="9" applyNumberFormat="0">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171" fontId="5" fillId="6" borderId="9"/>
    <xf numFmtId="171" fontId="5" fillId="6" borderId="10"/>
    <xf numFmtId="170" fontId="5" fillId="6" borderId="9"/>
    <xf numFmtId="169" fontId="5" fillId="6" borderId="9"/>
    <xf numFmtId="169" fontId="5" fillId="6" borderId="10"/>
    <xf numFmtId="0" fontId="5" fillId="6" borderId="9" applyNumberFormat="0">
      <alignment horizontal="right"/>
    </xf>
    <xf numFmtId="0" fontId="8" fillId="0" borderId="0" applyNumberFormat="0" applyBorder="0"/>
    <xf numFmtId="0" fontId="8" fillId="0" borderId="16" applyNumberFormat="0">
      <alignment horizontal="center"/>
    </xf>
    <xf numFmtId="0" fontId="7" fillId="4" borderId="1" applyNumberFormat="0"/>
    <xf numFmtId="0" fontId="3" fillId="0" borderId="13" applyNumberFormat="0">
      <alignment horizontal="right"/>
    </xf>
    <xf numFmtId="0" fontId="3" fillId="0" borderId="14" applyNumberFormat="0">
      <alignment horizontal="right"/>
    </xf>
    <xf numFmtId="0" fontId="3" fillId="0" borderId="15" applyNumberFormat="0">
      <alignment horizontal="right"/>
    </xf>
    <xf numFmtId="169" fontId="8" fillId="0" borderId="0" applyBorder="0"/>
    <xf numFmtId="169" fontId="8" fillId="0" borderId="10"/>
    <xf numFmtId="169" fontId="8" fillId="8" borderId="0" applyBorder="0"/>
    <xf numFmtId="169" fontId="8" fillId="8" borderId="10"/>
    <xf numFmtId="170" fontId="8" fillId="0" borderId="10"/>
    <xf numFmtId="170" fontId="8" fillId="0" borderId="0" applyBorder="0"/>
    <xf numFmtId="0" fontId="8" fillId="3" borderId="9" applyNumberFormat="0">
      <alignment horizontal="left"/>
    </xf>
    <xf numFmtId="0" fontId="8" fillId="8" borderId="9" applyNumberFormat="0">
      <alignment horizontal="left"/>
    </xf>
    <xf numFmtId="0" fontId="8" fillId="3" borderId="9" applyNumberFormat="0">
      <alignment horizontal="right"/>
    </xf>
    <xf numFmtId="0" fontId="6" fillId="2" borderId="0" applyNumberFormat="0" applyBorder="0">
      <alignment horizontal="center" wrapText="1"/>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73" fontId="8" fillId="8" borderId="9">
      <alignment horizontal="left"/>
    </xf>
    <xf numFmtId="173" fontId="8" fillId="3" borderId="9">
      <alignment horizontal="left"/>
    </xf>
    <xf numFmtId="171" fontId="8" fillId="3" borderId="15"/>
    <xf numFmtId="0" fontId="7" fillId="10" borderId="1" applyNumberFormat="0"/>
    <xf numFmtId="0" fontId="3" fillId="3" borderId="13" applyNumberFormat="0">
      <alignment horizontal="right"/>
    </xf>
    <xf numFmtId="0" fontId="3" fillId="3" borderId="14" applyNumberFormat="0">
      <alignment horizontal="right"/>
    </xf>
    <xf numFmtId="0" fontId="3" fillId="3" borderId="15" applyNumberFormat="0">
      <alignment horizontal="right"/>
    </xf>
    <xf numFmtId="0" fontId="3" fillId="4" borderId="9" applyNumberFormat="0">
      <alignment horizontal="right"/>
    </xf>
    <xf numFmtId="0" fontId="3" fillId="3" borderId="9" applyNumberFormat="0">
      <alignment horizontal="right"/>
    </xf>
    <xf numFmtId="0" fontId="6" fillId="2" borderId="0" applyNumberFormat="0" applyBorder="0">
      <alignment horizontal="center" wrapText="1"/>
    </xf>
    <xf numFmtId="0" fontId="6" fillId="2" borderId="0" applyNumberFormat="0" applyBorder="0">
      <alignment horizontal="center" wrapText="1"/>
    </xf>
    <xf numFmtId="170" fontId="8" fillId="4" borderId="10"/>
    <xf numFmtId="170" fontId="8" fillId="4" borderId="9"/>
    <xf numFmtId="170" fontId="8" fillId="3" borderId="0"/>
    <xf numFmtId="170" fontId="8" fillId="3" borderId="10"/>
    <xf numFmtId="170" fontId="8" fillId="3" borderId="9"/>
    <xf numFmtId="170" fontId="8" fillId="3" borderId="13"/>
    <xf numFmtId="170" fontId="8" fillId="3" borderId="14"/>
    <xf numFmtId="170" fontId="8" fillId="3" borderId="15"/>
    <xf numFmtId="0" fontId="8" fillId="3" borderId="2" applyNumberFormat="0"/>
    <xf numFmtId="0" fontId="8" fillId="3" borderId="3" applyNumberFormat="0"/>
    <xf numFmtId="0" fontId="8" fillId="3" borderId="4" applyNumberFormat="0"/>
    <xf numFmtId="0" fontId="8" fillId="3" borderId="5" applyNumberFormat="0"/>
    <xf numFmtId="0" fontId="8" fillId="9" borderId="2" applyNumberFormat="0"/>
    <xf numFmtId="0" fontId="8" fillId="9" borderId="3" applyNumberFormat="0"/>
    <xf numFmtId="0" fontId="8" fillId="9" borderId="4" applyNumberFormat="0"/>
    <xf numFmtId="0" fontId="8" fillId="9" borderId="5" applyNumberFormat="0"/>
    <xf numFmtId="168" fontId="3" fillId="0" borderId="9">
      <alignment horizontal="right"/>
    </xf>
    <xf numFmtId="168" fontId="3" fillId="8" borderId="9">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0" fontId="8" fillId="0" borderId="0" applyNumberFormat="0"/>
    <xf numFmtId="0" fontId="8" fillId="0" borderId="7" applyNumberFormat="0"/>
    <xf numFmtId="0" fontId="8" fillId="0" borderId="8" applyNumberFormat="0"/>
    <xf numFmtId="0" fontId="8" fillId="0" borderId="9" applyNumberFormat="0"/>
    <xf numFmtId="0" fontId="8" fillId="0" borderId="10" applyNumberFormat="0"/>
    <xf numFmtId="0" fontId="8" fillId="0" borderId="11" applyNumberFormat="0"/>
    <xf numFmtId="0" fontId="8" fillId="0" borderId="12" applyNumberFormat="0"/>
    <xf numFmtId="0" fontId="3" fillId="0" borderId="9" applyNumberFormat="0">
      <alignment horizontal="right"/>
    </xf>
    <xf numFmtId="0" fontId="3" fillId="8" borderId="9" applyNumberFormat="0">
      <alignment horizontal="right"/>
    </xf>
    <xf numFmtId="170" fontId="8" fillId="0" borderId="9"/>
    <xf numFmtId="170" fontId="8" fillId="8" borderId="9"/>
    <xf numFmtId="171" fontId="8" fillId="0" borderId="10"/>
    <xf numFmtId="171" fontId="8" fillId="8" borderId="10"/>
    <xf numFmtId="172" fontId="8" fillId="0" borderId="9"/>
    <xf numFmtId="169" fontId="8" fillId="8" borderId="9"/>
    <xf numFmtId="172" fontId="8" fillId="0" borderId="10"/>
    <xf numFmtId="172" fontId="8" fillId="8" borderId="10"/>
    <xf numFmtId="0" fontId="8" fillId="0" borderId="6" applyNumberFormat="0"/>
    <xf numFmtId="171" fontId="8" fillId="0" borderId="9"/>
    <xf numFmtId="171" fontId="8" fillId="8" borderId="9"/>
    <xf numFmtId="171" fontId="5" fillId="6" borderId="9"/>
    <xf numFmtId="171" fontId="5" fillId="6" borderId="10"/>
    <xf numFmtId="170" fontId="5" fillId="6" borderId="9"/>
    <xf numFmtId="169" fontId="5" fillId="6" borderId="9"/>
    <xf numFmtId="169" fontId="5" fillId="6" borderId="10"/>
    <xf numFmtId="0" fontId="5" fillId="6" borderId="9" applyNumberFormat="0">
      <alignment horizontal="right"/>
    </xf>
    <xf numFmtId="0" fontId="8" fillId="3" borderId="9" applyNumberFormat="0">
      <alignment horizontal="left"/>
    </xf>
    <xf numFmtId="0" fontId="8" fillId="8" borderId="9" applyNumberFormat="0">
      <alignment horizontal="left"/>
    </xf>
    <xf numFmtId="0" fontId="8" fillId="3" borderId="9" applyNumberFormat="0">
      <alignment horizontal="right"/>
    </xf>
    <xf numFmtId="0" fontId="8" fillId="8" borderId="9" applyNumberFormat="0">
      <alignment horizontal="right"/>
    </xf>
    <xf numFmtId="0" fontId="8" fillId="3" borderId="9" applyNumberFormat="0">
      <alignment horizontal="center"/>
    </xf>
    <xf numFmtId="0" fontId="8" fillId="8" borderId="9" applyNumberFormat="0">
      <alignment horizontal="center"/>
    </xf>
    <xf numFmtId="0" fontId="8" fillId="0" borderId="6" applyNumberFormat="0"/>
    <xf numFmtId="0" fontId="8" fillId="0" borderId="9" applyNumberFormat="0"/>
    <xf numFmtId="0" fontId="8" fillId="0" borderId="13" applyNumberFormat="0"/>
    <xf numFmtId="0" fontId="8" fillId="0" borderId="14" applyNumberFormat="0"/>
    <xf numFmtId="173" fontId="8" fillId="8" borderId="9">
      <alignment horizontal="left"/>
    </xf>
    <xf numFmtId="173" fontId="8" fillId="3" borderId="9">
      <alignment horizontal="left"/>
    </xf>
    <xf numFmtId="0" fontId="8" fillId="0" borderId="1" applyNumberFormat="0">
      <alignment horizontal="center"/>
    </xf>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9" borderId="2" applyNumberFormat="0"/>
    <xf numFmtId="0" fontId="8" fillId="4" borderId="2" applyNumberFormat="0"/>
    <xf numFmtId="0" fontId="8" fillId="9" borderId="3" applyNumberFormat="0"/>
    <xf numFmtId="0" fontId="8" fillId="4" borderId="3" applyNumberFormat="0"/>
    <xf numFmtId="0" fontId="8" fillId="9" borderId="4" applyNumberFormat="0"/>
    <xf numFmtId="0" fontId="8" fillId="4" borderId="4" applyNumberFormat="0"/>
    <xf numFmtId="0" fontId="8" fillId="9" borderId="5" applyNumberFormat="0"/>
    <xf numFmtId="0" fontId="8" fillId="4" borderId="5" applyNumberFormat="0"/>
    <xf numFmtId="171" fontId="5" fillId="6" borderId="10">
      <alignment horizontal="right"/>
    </xf>
    <xf numFmtId="170" fontId="5" fillId="6" borderId="9">
      <alignment horizontal="right"/>
    </xf>
    <xf numFmtId="169" fontId="5" fillId="6" borderId="9">
      <alignment horizontal="right"/>
    </xf>
    <xf numFmtId="169" fontId="5" fillId="6" borderId="10">
      <alignment horizontal="right"/>
    </xf>
    <xf numFmtId="0" fontId="8" fillId="4" borderId="9" applyNumberFormat="0">
      <alignment horizontal="center"/>
    </xf>
    <xf numFmtId="0" fontId="8" fillId="0" borderId="6" applyNumberFormat="0"/>
    <xf numFmtId="0" fontId="8" fillId="4" borderId="9" applyNumberFormat="0">
      <alignment horizontal="left"/>
    </xf>
    <xf numFmtId="0" fontId="8" fillId="0" borderId="7" applyNumberFormat="0"/>
    <xf numFmtId="173" fontId="8" fillId="4" borderId="9">
      <alignment horizontal="left"/>
    </xf>
    <xf numFmtId="0" fontId="8" fillId="0" borderId="9" applyNumberFormat="0"/>
    <xf numFmtId="0" fontId="8" fillId="4" borderId="9" applyNumberFormat="0">
      <alignment horizontal="right"/>
    </xf>
    <xf numFmtId="0" fontId="8" fillId="0" borderId="11" applyNumberFormat="0"/>
    <xf numFmtId="0" fontId="8" fillId="0" borderId="12" applyNumberFormat="0"/>
    <xf numFmtId="0" fontId="8" fillId="3" borderId="9" applyNumberFormat="0">
      <alignment horizontal="center"/>
    </xf>
    <xf numFmtId="171" fontId="8" fillId="4" borderId="10"/>
    <xf numFmtId="0" fontId="8" fillId="3" borderId="9" applyNumberFormat="0">
      <alignment horizontal="left"/>
    </xf>
    <xf numFmtId="171" fontId="8" fillId="3" borderId="0"/>
    <xf numFmtId="173" fontId="8" fillId="3" borderId="9">
      <alignment horizontal="left"/>
    </xf>
    <xf numFmtId="171" fontId="8" fillId="3" borderId="9"/>
    <xf numFmtId="0" fontId="8" fillId="3" borderId="9" applyNumberFormat="0">
      <alignment horizontal="right"/>
    </xf>
    <xf numFmtId="171" fontId="8" fillId="3" borderId="14"/>
    <xf numFmtId="171" fontId="8" fillId="3" borderId="15"/>
    <xf numFmtId="0" fontId="7" fillId="10" borderId="1" applyNumberFormat="0"/>
    <xf numFmtId="0" fontId="8" fillId="3" borderId="2" applyNumberFormat="0"/>
    <xf numFmtId="0" fontId="8" fillId="3" borderId="2" applyNumberFormat="0"/>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xf numFmtId="0" fontId="8" fillId="5" borderId="2" applyNumberFormat="0"/>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0" fontId="3" fillId="3" borderId="9" applyNumberFormat="0">
      <alignment horizontal="right"/>
    </xf>
    <xf numFmtId="0" fontId="6" fillId="2" borderId="0" applyNumberFormat="0" applyBorder="0">
      <alignment horizontal="center" wrapText="1"/>
    </xf>
    <xf numFmtId="171" fontId="8" fillId="8" borderId="10"/>
    <xf numFmtId="170" fontId="8" fillId="8" borderId="10"/>
    <xf numFmtId="168" fontId="3" fillId="0" borderId="17">
      <alignment horizontal="right"/>
    </xf>
    <xf numFmtId="170" fontId="8" fillId="0" borderId="10"/>
    <xf numFmtId="171" fontId="8" fillId="0" borderId="10"/>
    <xf numFmtId="171" fontId="8" fillId="0" borderId="18"/>
    <xf numFmtId="171" fontId="8" fillId="8" borderId="18"/>
    <xf numFmtId="0" fontId="8" fillId="0" borderId="6" applyNumberFormat="0"/>
    <xf numFmtId="0" fontId="5" fillId="6" borderId="17" applyNumberFormat="0">
      <alignment horizontal="right"/>
    </xf>
    <xf numFmtId="171" fontId="5" fillId="6" borderId="10"/>
    <xf numFmtId="170" fontId="5" fillId="6" borderId="10"/>
    <xf numFmtId="171" fontId="5" fillId="6" borderId="18"/>
    <xf numFmtId="170" fontId="8" fillId="3" borderId="15"/>
    <xf numFmtId="0" fontId="8" fillId="3" borderId="2" applyNumberFormat="0">
      <alignment horizontal="left"/>
    </xf>
    <xf numFmtId="0" fontId="8" fillId="3" borderId="2" applyNumberFormat="0">
      <alignment horizontal="left"/>
    </xf>
    <xf numFmtId="0" fontId="8" fillId="3" borderId="3" applyNumberFormat="0"/>
    <xf numFmtId="0" fontId="8" fillId="3" borderId="3" applyNumberFormat="0"/>
    <xf numFmtId="0" fontId="8" fillId="3" borderId="4" applyNumberFormat="0"/>
    <xf numFmtId="0" fontId="8" fillId="3" borderId="4" applyNumberFormat="0"/>
    <xf numFmtId="0" fontId="8" fillId="3" borderId="5" applyNumberFormat="0"/>
    <xf numFmtId="0" fontId="8" fillId="3" borderId="5" applyNumberFormat="0"/>
    <xf numFmtId="0" fontId="8" fillId="4" borderId="2" applyNumberFormat="0">
      <alignment horizontal="left"/>
    </xf>
    <xf numFmtId="0" fontId="8" fillId="5" borderId="2" applyNumberFormat="0">
      <alignment horizontal="left"/>
    </xf>
    <xf numFmtId="0" fontId="8" fillId="4" borderId="3" applyNumberFormat="0"/>
    <xf numFmtId="0" fontId="8" fillId="5" borderId="3" applyNumberFormat="0"/>
    <xf numFmtId="0" fontId="8" fillId="4" borderId="4" applyNumberFormat="0"/>
    <xf numFmtId="0" fontId="8" fillId="5" borderId="4" applyNumberFormat="0"/>
    <xf numFmtId="0" fontId="8" fillId="4" borderId="5" applyNumberFormat="0"/>
    <xf numFmtId="0" fontId="8" fillId="5" borderId="5" applyNumberFormat="0"/>
    <xf numFmtId="169" fontId="8" fillId="4" borderId="0"/>
    <xf numFmtId="169" fontId="8" fillId="4" borderId="10"/>
    <xf numFmtId="169" fontId="8" fillId="4" borderId="9"/>
    <xf numFmtId="169" fontId="8" fillId="3" borderId="0"/>
    <xf numFmtId="169" fontId="8" fillId="3" borderId="10"/>
    <xf numFmtId="169" fontId="8" fillId="3" borderId="9"/>
    <xf numFmtId="169" fontId="8" fillId="3" borderId="13"/>
    <xf numFmtId="169" fontId="8" fillId="3" borderId="14"/>
    <xf numFmtId="169" fontId="8" fillId="3" borderId="15"/>
    <xf numFmtId="0" fontId="7" fillId="10" borderId="13" applyNumberFormat="0">
      <alignment horizontal="right"/>
    </xf>
    <xf numFmtId="0" fontId="7" fillId="10" borderId="14" applyNumberFormat="0">
      <alignment horizontal="right"/>
    </xf>
    <xf numFmtId="0" fontId="7" fillId="10" borderId="15" applyNumberFormat="0">
      <alignment horizontal="right"/>
    </xf>
    <xf numFmtId="0" fontId="8" fillId="0" borderId="6" applyNumberFormat="0"/>
    <xf numFmtId="0" fontId="8" fillId="0" borderId="1" applyNumberFormat="0">
      <alignment horizontal="center"/>
    </xf>
    <xf numFmtId="0" fontId="5" fillId="11" borderId="9" applyNumberFormat="0">
      <alignment horizontal="right"/>
    </xf>
    <xf numFmtId="171" fontId="5" fillId="11" borderId="9">
      <alignment horizontal="right"/>
    </xf>
    <xf numFmtId="171" fontId="5" fillId="11" borderId="10">
      <alignment horizontal="right"/>
    </xf>
    <xf numFmtId="170" fontId="5" fillId="11" borderId="9">
      <alignment horizontal="right"/>
    </xf>
    <xf numFmtId="169" fontId="5" fillId="11" borderId="9">
      <alignment horizontal="right"/>
    </xf>
    <xf numFmtId="169" fontId="5" fillId="11" borderId="10">
      <alignment horizontal="right"/>
    </xf>
    <xf numFmtId="0" fontId="6" fillId="2" borderId="0" applyNumberFormat="0" applyBorder="0">
      <alignment horizontal="center" wrapText="1"/>
    </xf>
    <xf numFmtId="0" fontId="6" fillId="2" borderId="0" applyNumberFormat="0" applyBorder="0">
      <alignment horizontal="center" wrapText="1"/>
    </xf>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8" fillId="12" borderId="0" applyNumberFormat="0" applyBorder="0"/>
    <xf numFmtId="0" fontId="8" fillId="12" borderId="0" applyNumberFormat="0" applyBorder="0"/>
    <xf numFmtId="0" fontId="8" fillId="12" borderId="0" applyNumberFormat="0" applyBorder="0">
      <alignment horizontal="center"/>
    </xf>
    <xf numFmtId="0" fontId="8" fillId="12" borderId="0" applyNumberFormat="0" applyBorder="0">
      <alignment horizontal="center"/>
    </xf>
    <xf numFmtId="0" fontId="8" fillId="3" borderId="0" applyNumberFormat="0" applyBorder="0"/>
    <xf numFmtId="0" fontId="8" fillId="3" borderId="0" applyNumberFormat="0" applyBorder="0"/>
    <xf numFmtId="0" fontId="8" fillId="6" borderId="0" applyNumberFormat="0" applyBorder="0"/>
    <xf numFmtId="0" fontId="8" fillId="6" borderId="0" applyNumberFormat="0" applyBorder="0"/>
    <xf numFmtId="0" fontId="5" fillId="3" borderId="0" applyNumberFormat="0"/>
    <xf numFmtId="0" fontId="5" fillId="3" borderId="0" applyNumberFormat="0"/>
    <xf numFmtId="0" fontId="8" fillId="3" borderId="2" applyNumberFormat="0">
      <alignment horizontal="left" vertical="center"/>
    </xf>
    <xf numFmtId="0" fontId="8" fillId="3" borderId="2" applyNumberFormat="0">
      <alignment horizontal="left" vertical="center"/>
    </xf>
    <xf numFmtId="0" fontId="8" fillId="3" borderId="3" applyNumberFormat="0">
      <alignment horizontal="center" vertical="center"/>
    </xf>
    <xf numFmtId="0" fontId="8" fillId="3" borderId="3" applyNumberFormat="0">
      <alignment horizontal="center" vertical="center"/>
    </xf>
    <xf numFmtId="0" fontId="8" fillId="3" borderId="4" applyNumberFormat="0">
      <alignment horizontal="center" vertical="center"/>
    </xf>
    <xf numFmtId="0" fontId="8" fillId="3" borderId="4" applyNumberFormat="0">
      <alignment horizontal="center" vertical="center"/>
    </xf>
    <xf numFmtId="0" fontId="8" fillId="3" borderId="5" applyNumberFormat="0">
      <alignment horizontal="center" vertical="center"/>
    </xf>
    <xf numFmtId="0" fontId="8" fillId="3" borderId="5" applyNumberFormat="0">
      <alignment horizontal="center" vertical="center"/>
    </xf>
    <xf numFmtId="0" fontId="8" fillId="4" borderId="2" applyNumberFormat="0">
      <alignment horizontal="left" vertical="center"/>
    </xf>
    <xf numFmtId="0" fontId="8" fillId="5" borderId="2" applyNumberFormat="0">
      <alignment horizontal="left" vertical="center"/>
    </xf>
    <xf numFmtId="0" fontId="8" fillId="4" borderId="3" applyNumberFormat="0">
      <alignment horizontal="center" vertical="center"/>
    </xf>
    <xf numFmtId="0" fontId="8" fillId="5" borderId="3" applyNumberFormat="0">
      <alignment horizontal="center" vertical="center"/>
    </xf>
    <xf numFmtId="0" fontId="8" fillId="4" borderId="4" applyNumberFormat="0">
      <alignment horizontal="center" vertical="center"/>
    </xf>
    <xf numFmtId="0" fontId="8" fillId="5" borderId="4" applyNumberFormat="0">
      <alignment horizontal="center" vertical="center"/>
    </xf>
    <xf numFmtId="0" fontId="8" fillId="4" borderId="5" applyNumberFormat="0">
      <alignment horizontal="center" vertical="center"/>
    </xf>
    <xf numFmtId="0" fontId="8" fillId="5" borderId="5" applyNumberFormat="0">
      <alignment horizontal="center" vertical="center"/>
    </xf>
    <xf numFmtId="0" fontId="8" fillId="6" borderId="5" applyNumberFormat="0">
      <alignment horizontal="center" vertical="center"/>
    </xf>
    <xf numFmtId="0" fontId="8" fillId="6" borderId="5" applyNumberFormat="0">
      <alignment horizontal="center" vertical="center"/>
    </xf>
    <xf numFmtId="0" fontId="6" fillId="2" borderId="0" applyNumberFormat="0" applyBorder="0">
      <alignment horizontal="center" wrapText="1"/>
    </xf>
    <xf numFmtId="0" fontId="6" fillId="2" borderId="0" applyNumberFormat="0" applyBorder="0">
      <alignment horizontal="center" wrapText="1"/>
    </xf>
    <xf numFmtId="0" fontId="8" fillId="0" borderId="0"/>
    <xf numFmtId="0" fontId="1" fillId="0" borderId="0"/>
    <xf numFmtId="0" fontId="8" fillId="0" borderId="0"/>
    <xf numFmtId="0" fontId="1" fillId="0" borderId="0"/>
    <xf numFmtId="0" fontId="22" fillId="0" borderId="0" applyNumberFormat="0" applyBorder="0"/>
  </cellStyleXfs>
  <cellXfs count="90">
    <xf numFmtId="0" fontId="0" fillId="0" borderId="0" xfId="0"/>
    <xf numFmtId="0" fontId="5" fillId="13" borderId="0" xfId="0" applyFont="1" applyFill="1"/>
    <xf numFmtId="0" fontId="8" fillId="13" borderId="0" xfId="0" applyFont="1" applyFill="1"/>
    <xf numFmtId="0" fontId="8" fillId="13" borderId="0" xfId="0" applyFont="1" applyFill="1" applyAlignment="1">
      <alignment horizontal="center"/>
    </xf>
    <xf numFmtId="0" fontId="8" fillId="14" borderId="0" xfId="0" applyFont="1" applyFill="1"/>
    <xf numFmtId="0" fontId="8" fillId="0" borderId="0" xfId="0" applyFont="1"/>
    <xf numFmtId="0" fontId="5" fillId="13" borderId="0" xfId="0" applyFont="1" applyFill="1" applyAlignment="1">
      <alignment horizontal="left" vertical="top"/>
    </xf>
    <xf numFmtId="0" fontId="10" fillId="13" borderId="0" xfId="0" applyFont="1" applyFill="1" applyAlignment="1">
      <alignment horizontal="right" vertical="top"/>
    </xf>
    <xf numFmtId="0" fontId="10" fillId="13" borderId="0" xfId="0" applyFont="1" applyFill="1" applyAlignment="1">
      <alignment horizontal="left" vertical="top"/>
    </xf>
    <xf numFmtId="0" fontId="11" fillId="13" borderId="0" xfId="0" applyFont="1" applyFill="1" applyAlignment="1">
      <alignment horizontal="right"/>
    </xf>
    <xf numFmtId="0" fontId="12" fillId="13" borderId="0" xfId="0" applyFont="1" applyFill="1"/>
    <xf numFmtId="0" fontId="6" fillId="13" borderId="0" xfId="0" applyFont="1" applyFill="1" applyAlignment="1">
      <alignment horizontal="right"/>
    </xf>
    <xf numFmtId="0" fontId="6" fillId="13" borderId="0" xfId="0" applyFont="1" applyFill="1"/>
    <xf numFmtId="0" fontId="5" fillId="13" borderId="0" xfId="0" applyFont="1" applyFill="1" applyAlignment="1">
      <alignment vertical="center"/>
    </xf>
    <xf numFmtId="0" fontId="13" fillId="13" borderId="0" xfId="0" applyFont="1" applyFill="1" applyAlignment="1">
      <alignment vertical="center"/>
    </xf>
    <xf numFmtId="0" fontId="5" fillId="13" borderId="0" xfId="0" applyFont="1" applyFill="1" applyAlignment="1">
      <alignment horizontal="right"/>
    </xf>
    <xf numFmtId="0" fontId="5" fillId="13" borderId="0" xfId="0" applyFont="1" applyFill="1" applyAlignment="1">
      <alignment horizontal="left" wrapText="1"/>
    </xf>
    <xf numFmtId="0" fontId="10" fillId="13" borderId="0" xfId="0" applyFont="1" applyFill="1"/>
    <xf numFmtId="0" fontId="10" fillId="13" borderId="0" xfId="0" applyFont="1" applyFill="1" applyAlignment="1">
      <alignment horizontal="right"/>
    </xf>
    <xf numFmtId="0" fontId="14" fillId="13" borderId="0" xfId="0" applyFont="1" applyFill="1"/>
    <xf numFmtId="0" fontId="10" fillId="13" borderId="0" xfId="0" applyFont="1" applyFill="1" applyAlignment="1">
      <alignment vertical="top"/>
    </xf>
    <xf numFmtId="0" fontId="16" fillId="13" borderId="0" xfId="0" applyFont="1" applyFill="1"/>
    <xf numFmtId="0" fontId="10" fillId="13" borderId="0" xfId="0" applyFont="1" applyFill="1" applyAlignment="1">
      <alignment horizontal="center"/>
    </xf>
    <xf numFmtId="0" fontId="5" fillId="13" borderId="0" xfId="0" applyFont="1" applyFill="1" applyAlignment="1">
      <alignment horizontal="center"/>
    </xf>
    <xf numFmtId="0" fontId="8" fillId="12" borderId="0" xfId="0" applyFont="1" applyFill="1"/>
    <xf numFmtId="0" fontId="8" fillId="0" borderId="0" xfId="0" applyFont="1" applyAlignment="1">
      <alignment horizontal="center"/>
    </xf>
    <xf numFmtId="0" fontId="1" fillId="0" borderId="0" xfId="0" applyFont="1"/>
    <xf numFmtId="0" fontId="18" fillId="0" borderId="0" xfId="0" applyFont="1"/>
    <xf numFmtId="0" fontId="19" fillId="0" borderId="0" xfId="0" applyFont="1"/>
    <xf numFmtId="0" fontId="9" fillId="0" borderId="0" xfId="0" applyFont="1" applyAlignment="1">
      <alignment vertical="top"/>
    </xf>
    <xf numFmtId="0" fontId="20" fillId="0" borderId="0" xfId="0" applyFont="1"/>
    <xf numFmtId="0" fontId="21" fillId="0" borderId="0" xfId="0" applyFont="1"/>
    <xf numFmtId="0" fontId="21" fillId="14" borderId="0" xfId="0" applyFont="1" applyFill="1"/>
    <xf numFmtId="0" fontId="24" fillId="14" borderId="0" xfId="0" applyFont="1" applyFill="1"/>
    <xf numFmtId="0" fontId="21" fillId="0" borderId="0" xfId="0" applyFont="1" applyAlignment="1">
      <alignment vertical="top" wrapText="1"/>
    </xf>
    <xf numFmtId="0" fontId="1" fillId="0" borderId="0" xfId="0" applyFont="1" applyAlignment="1">
      <alignment vertical="top" wrapText="1"/>
    </xf>
    <xf numFmtId="0" fontId="15" fillId="13" borderId="0" xfId="0" applyFont="1" applyFill="1" applyAlignment="1">
      <alignment horizontal="left" vertical="center"/>
    </xf>
    <xf numFmtId="0" fontId="10" fillId="13" borderId="0" xfId="0" applyFont="1" applyFill="1" applyAlignment="1">
      <alignment horizontal="left" vertical="center"/>
    </xf>
    <xf numFmtId="0" fontId="10" fillId="13" borderId="0" xfId="0" applyFont="1" applyFill="1" applyAlignment="1">
      <alignment horizontal="center" vertical="center"/>
    </xf>
    <xf numFmtId="0" fontId="25" fillId="15" borderId="21" xfId="0" applyFont="1" applyFill="1" applyBorder="1" applyAlignment="1">
      <alignment horizontal="center" wrapText="1"/>
    </xf>
    <xf numFmtId="174" fontId="0" fillId="0" borderId="0" xfId="0" applyNumberFormat="1"/>
    <xf numFmtId="0" fontId="26" fillId="13" borderId="0" xfId="0" applyFont="1" applyFill="1" applyAlignment="1">
      <alignment horizontal="left" vertical="center"/>
    </xf>
    <xf numFmtId="0" fontId="26" fillId="13" borderId="0" xfId="0" applyFont="1" applyFill="1" applyAlignment="1">
      <alignment horizontal="center" vertical="center"/>
    </xf>
    <xf numFmtId="175" fontId="0" fillId="0" borderId="0" xfId="0" applyNumberFormat="1"/>
    <xf numFmtId="176" fontId="0" fillId="0" borderId="0" xfId="0" applyNumberFormat="1"/>
    <xf numFmtId="0" fontId="27" fillId="0" borderId="0" xfId="0" applyFont="1" applyAlignment="1">
      <alignment horizontal="left"/>
    </xf>
    <xf numFmtId="0" fontId="0" fillId="0" borderId="0" xfId="0" applyAlignment="1">
      <alignment horizontal="left"/>
    </xf>
    <xf numFmtId="0" fontId="0" fillId="0" borderId="23" xfId="0" applyBorder="1"/>
    <xf numFmtId="174" fontId="0" fillId="0" borderId="23" xfId="0" applyNumberFormat="1" applyBorder="1"/>
    <xf numFmtId="175" fontId="0" fillId="0" borderId="23" xfId="0" applyNumberFormat="1" applyBorder="1"/>
    <xf numFmtId="176" fontId="0" fillId="0" borderId="23" xfId="0" applyNumberFormat="1" applyBorder="1"/>
    <xf numFmtId="0" fontId="25" fillId="15" borderId="24" xfId="0" applyFont="1" applyFill="1" applyBorder="1" applyAlignment="1">
      <alignment horizontal="center" wrapText="1"/>
    </xf>
    <xf numFmtId="174" fontId="25" fillId="15" borderId="25" xfId="0" applyNumberFormat="1" applyFont="1" applyFill="1" applyBorder="1" applyAlignment="1">
      <alignment horizontal="center" wrapText="1"/>
    </xf>
    <xf numFmtId="174" fontId="25" fillId="15" borderId="26" xfId="0" applyNumberFormat="1" applyFont="1" applyFill="1" applyBorder="1" applyAlignment="1">
      <alignment horizontal="center" wrapText="1"/>
    </xf>
    <xf numFmtId="175" fontId="25" fillId="15" borderId="26" xfId="0" applyNumberFormat="1" applyFont="1" applyFill="1" applyBorder="1" applyAlignment="1">
      <alignment horizontal="center" wrapText="1"/>
    </xf>
    <xf numFmtId="176" fontId="25" fillId="15" borderId="26" xfId="0" applyNumberFormat="1" applyFont="1" applyFill="1" applyBorder="1" applyAlignment="1">
      <alignment horizontal="center" wrapText="1"/>
    </xf>
    <xf numFmtId="175" fontId="25" fillId="15" borderId="27" xfId="0" applyNumberFormat="1" applyFont="1" applyFill="1" applyBorder="1" applyAlignment="1">
      <alignment horizontal="center" wrapText="1"/>
    </xf>
    <xf numFmtId="174" fontId="25" fillId="15" borderId="24" xfId="0" applyNumberFormat="1" applyFont="1" applyFill="1" applyBorder="1" applyAlignment="1">
      <alignment horizontal="center" wrapText="1"/>
    </xf>
    <xf numFmtId="174" fontId="25" fillId="15" borderId="28" xfId="0" applyNumberFormat="1" applyFont="1" applyFill="1" applyBorder="1" applyAlignment="1">
      <alignment horizontal="center" wrapText="1"/>
    </xf>
    <xf numFmtId="0" fontId="28" fillId="0" borderId="29" xfId="0" applyFont="1" applyBorder="1"/>
    <xf numFmtId="175" fontId="0" fillId="0" borderId="30" xfId="0" applyNumberFormat="1" applyBorder="1"/>
    <xf numFmtId="174" fontId="0" fillId="0" borderId="31" xfId="0" applyNumberFormat="1" applyBorder="1"/>
    <xf numFmtId="174" fontId="0" fillId="0" borderId="30" xfId="0" applyNumberFormat="1" applyBorder="1"/>
    <xf numFmtId="0" fontId="29" fillId="0" borderId="29" xfId="0" applyFont="1" applyBorder="1"/>
    <xf numFmtId="0" fontId="0" fillId="0" borderId="29" xfId="0" applyBorder="1"/>
    <xf numFmtId="0" fontId="29" fillId="16" borderId="29" xfId="0" applyFont="1" applyFill="1" applyBorder="1"/>
    <xf numFmtId="174" fontId="29" fillId="16" borderId="0" xfId="0" applyNumberFormat="1" applyFont="1" applyFill="1"/>
    <xf numFmtId="175" fontId="29" fillId="16" borderId="0" xfId="0" applyNumberFormat="1" applyFont="1" applyFill="1"/>
    <xf numFmtId="176" fontId="29" fillId="16" borderId="0" xfId="0" applyNumberFormat="1" applyFont="1" applyFill="1"/>
    <xf numFmtId="175" fontId="29" fillId="16" borderId="30" xfId="0" applyNumberFormat="1" applyFont="1" applyFill="1" applyBorder="1"/>
    <xf numFmtId="174" fontId="29" fillId="16" borderId="31" xfId="0" applyNumberFormat="1" applyFont="1" applyFill="1" applyBorder="1"/>
    <xf numFmtId="174" fontId="29" fillId="16" borderId="30" xfId="0" applyNumberFormat="1" applyFont="1" applyFill="1" applyBorder="1"/>
    <xf numFmtId="0" fontId="29" fillId="16" borderId="32" xfId="0" applyFont="1" applyFill="1" applyBorder="1"/>
    <xf numFmtId="174" fontId="29" fillId="16" borderId="33" xfId="0" applyNumberFormat="1" applyFont="1" applyFill="1" applyBorder="1"/>
    <xf numFmtId="175" fontId="29" fillId="16" borderId="33" xfId="0" applyNumberFormat="1" applyFont="1" applyFill="1" applyBorder="1"/>
    <xf numFmtId="176" fontId="29" fillId="16" borderId="33" xfId="0" applyNumberFormat="1" applyFont="1" applyFill="1" applyBorder="1"/>
    <xf numFmtId="175" fontId="29" fillId="16" borderId="34" xfId="0" applyNumberFormat="1" applyFont="1" applyFill="1" applyBorder="1"/>
    <xf numFmtId="174" fontId="29" fillId="16" borderId="35" xfId="0" applyNumberFormat="1" applyFont="1" applyFill="1" applyBorder="1"/>
    <xf numFmtId="174" fontId="29" fillId="16" borderId="34" xfId="0" applyNumberFormat="1" applyFont="1" applyFill="1" applyBorder="1"/>
    <xf numFmtId="0" fontId="17" fillId="13" borderId="0" xfId="0" applyFont="1" applyFill="1" applyAlignment="1">
      <alignment horizontal="left" wrapText="1"/>
    </xf>
    <xf numFmtId="175" fontId="25" fillId="15" borderId="19" xfId="0" applyNumberFormat="1" applyFont="1" applyFill="1" applyBorder="1" applyAlignment="1">
      <alignment horizontal="center" wrapText="1"/>
    </xf>
    <xf numFmtId="175" fontId="25" fillId="15" borderId="20" xfId="0" applyNumberFormat="1" applyFont="1" applyFill="1" applyBorder="1" applyAlignment="1">
      <alignment horizontal="center" wrapText="1"/>
    </xf>
    <xf numFmtId="174" fontId="25" fillId="15" borderId="22" xfId="0" applyNumberFormat="1" applyFont="1" applyFill="1" applyBorder="1" applyAlignment="1">
      <alignment horizontal="center" wrapText="1"/>
    </xf>
    <xf numFmtId="174" fontId="25" fillId="15" borderId="20" xfId="0" applyNumberFormat="1" applyFont="1" applyFill="1" applyBorder="1" applyAlignment="1">
      <alignment horizontal="center" wrapText="1"/>
    </xf>
    <xf numFmtId="0" fontId="0" fillId="0" borderId="36" xfId="0" applyBorder="1" applyAlignment="1">
      <alignment horizontal="left" vertical="top" wrapText="1"/>
    </xf>
    <xf numFmtId="0" fontId="30" fillId="0" borderId="36" xfId="0" applyFont="1" applyBorder="1" applyAlignment="1">
      <alignment horizontal="left" vertical="top" wrapText="1"/>
    </xf>
    <xf numFmtId="0" fontId="23" fillId="0" borderId="0" xfId="0" applyFont="1" applyAlignment="1">
      <alignment horizontal="left" vertical="top" wrapText="1"/>
    </xf>
    <xf numFmtId="0" fontId="23" fillId="0" borderId="0" xfId="0" applyFont="1" applyAlignment="1">
      <alignment horizontal="left"/>
    </xf>
    <xf numFmtId="0" fontId="23" fillId="0" borderId="0" xfId="0" applyFont="1" applyAlignment="1">
      <alignment horizontal="left" vertical="top"/>
    </xf>
    <xf numFmtId="0" fontId="24" fillId="14" borderId="0" xfId="0" applyFont="1" applyFill="1" applyAlignment="1">
      <alignment horizontal="left"/>
    </xf>
  </cellXfs>
  <cellStyles count="640">
    <cellStyle name="ExtStyle 0" xfId="1" xr:uid="{00000000-0005-0000-0000-000000000000}"/>
    <cellStyle name="ExtStyle 0 2" xfId="2" xr:uid="{00000000-0005-0000-0000-000001000000}"/>
    <cellStyle name="ExtStyle 16" xfId="3" xr:uid="{00000000-0005-0000-0000-000002000000}"/>
    <cellStyle name="ExtStyle 16 2" xfId="4" xr:uid="{00000000-0005-0000-0000-000003000000}"/>
    <cellStyle name="ExtStyle 17" xfId="5" xr:uid="{00000000-0005-0000-0000-000004000000}"/>
    <cellStyle name="ExtStyle 17 2" xfId="6" xr:uid="{00000000-0005-0000-0000-000005000000}"/>
    <cellStyle name="ExtStyle 18" xfId="7" xr:uid="{00000000-0005-0000-0000-000006000000}"/>
    <cellStyle name="ExtStyle 18 2" xfId="8" xr:uid="{00000000-0005-0000-0000-000007000000}"/>
    <cellStyle name="ExtStyle 19" xfId="9" xr:uid="{00000000-0005-0000-0000-000008000000}"/>
    <cellStyle name="ExtStyle 19 2" xfId="10" xr:uid="{00000000-0005-0000-0000-000009000000}"/>
    <cellStyle name="ExtStyle 20" xfId="11" xr:uid="{00000000-0005-0000-0000-00000A000000}"/>
    <cellStyle name="ExtStyle 21" xfId="12" xr:uid="{00000000-0005-0000-0000-00000B000000}"/>
    <cellStyle name="ExtStyle 22" xfId="13" xr:uid="{00000000-0005-0000-0000-00000C000000}"/>
    <cellStyle name="ExtStyle 22 2" xfId="14" xr:uid="{00000000-0005-0000-0000-00000D000000}"/>
    <cellStyle name="ExtStyle 23" xfId="15" xr:uid="{00000000-0005-0000-0000-00000E000000}"/>
    <cellStyle name="ExtStyle 28" xfId="16" xr:uid="{00000000-0005-0000-0000-00000F000000}"/>
    <cellStyle name="ExtStyle 28 2" xfId="17" xr:uid="{00000000-0005-0000-0000-000010000000}"/>
    <cellStyle name="ExtStyle 29" xfId="18" xr:uid="{00000000-0005-0000-0000-000011000000}"/>
    <cellStyle name="ExtStyle 29 2" xfId="19" xr:uid="{00000000-0005-0000-0000-000012000000}"/>
    <cellStyle name="ExtStyle 30" xfId="20" xr:uid="{00000000-0005-0000-0000-000013000000}"/>
    <cellStyle name="ExtStyle 30 2" xfId="21" xr:uid="{00000000-0005-0000-0000-000014000000}"/>
    <cellStyle name="ExtStyle 31" xfId="22" xr:uid="{00000000-0005-0000-0000-000015000000}"/>
    <cellStyle name="ExtStyle 32" xfId="23" xr:uid="{00000000-0005-0000-0000-000016000000}"/>
    <cellStyle name="ExtStyle 33" xfId="24" xr:uid="{00000000-0005-0000-0000-000017000000}"/>
    <cellStyle name="ExtStyle 33 2" xfId="25" xr:uid="{00000000-0005-0000-0000-000018000000}"/>
    <cellStyle name="ExtStyle 34" xfId="26" xr:uid="{00000000-0005-0000-0000-000019000000}"/>
    <cellStyle name="ExtStyle 35" xfId="27" xr:uid="{00000000-0005-0000-0000-00001A000000}"/>
    <cellStyle name="ExtStyle 36" xfId="28" xr:uid="{00000000-0005-0000-0000-00001B000000}"/>
    <cellStyle name="ExtStyle 36 2" xfId="29" xr:uid="{00000000-0005-0000-0000-00001C000000}"/>
    <cellStyle name="ExtStyle 37" xfId="30" xr:uid="{00000000-0005-0000-0000-00001D000000}"/>
    <cellStyle name="ExtStyle 38" xfId="31" xr:uid="{00000000-0005-0000-0000-00001E000000}"/>
    <cellStyle name="ExtStyle 39" xfId="32" xr:uid="{00000000-0005-0000-0000-00001F000000}"/>
    <cellStyle name="Hyperlink 2" xfId="639" xr:uid="{00000000-0005-0000-0000-000021000000}"/>
    <cellStyle name="Normal" xfId="0" builtinId="0"/>
    <cellStyle name="Normal 2" xfId="33" xr:uid="{00000000-0005-0000-0000-000023000000}"/>
    <cellStyle name="Normal 2 2" xfId="635" xr:uid="{00000000-0005-0000-0000-000024000000}"/>
    <cellStyle name="Normal 3" xfId="34" xr:uid="{00000000-0005-0000-0000-000025000000}"/>
    <cellStyle name="Normal 3 2" xfId="638" xr:uid="{00000000-0005-0000-0000-000026000000}"/>
    <cellStyle name="Normal 4" xfId="637" xr:uid="{00000000-0005-0000-0000-000027000000}"/>
    <cellStyle name="Normal 5" xfId="636" xr:uid="{00000000-0005-0000-0000-000028000000}"/>
    <cellStyle name="Style 1025" xfId="35" xr:uid="{00000000-0005-0000-0000-000029000000}"/>
    <cellStyle name="Style 1101" xfId="36" xr:uid="{00000000-0005-0000-0000-00002A000000}"/>
    <cellStyle name="Style 1101 2" xfId="37" xr:uid="{00000000-0005-0000-0000-00002B000000}"/>
    <cellStyle name="Style 1103" xfId="38" xr:uid="{00000000-0005-0000-0000-00002C000000}"/>
    <cellStyle name="Style 1103 2" xfId="39" xr:uid="{00000000-0005-0000-0000-00002D000000}"/>
    <cellStyle name="Style 1104" xfId="40" xr:uid="{00000000-0005-0000-0000-00002E000000}"/>
    <cellStyle name="Style 1104 2" xfId="41" xr:uid="{00000000-0005-0000-0000-00002F000000}"/>
    <cellStyle name="Style 1105" xfId="42" xr:uid="{00000000-0005-0000-0000-000030000000}"/>
    <cellStyle name="Style 1105 2" xfId="43" xr:uid="{00000000-0005-0000-0000-000031000000}"/>
    <cellStyle name="Style 1106" xfId="44" xr:uid="{00000000-0005-0000-0000-000032000000}"/>
    <cellStyle name="Style 1106 2" xfId="45" xr:uid="{00000000-0005-0000-0000-000033000000}"/>
    <cellStyle name="Style 1107" xfId="46" xr:uid="{00000000-0005-0000-0000-000034000000}"/>
    <cellStyle name="Style 1107 2" xfId="47" xr:uid="{00000000-0005-0000-0000-000035000000}"/>
    <cellStyle name="Style 1108" xfId="48" xr:uid="{00000000-0005-0000-0000-000036000000}"/>
    <cellStyle name="Style 1108 2" xfId="49" xr:uid="{00000000-0005-0000-0000-000037000000}"/>
    <cellStyle name="Style 1109" xfId="50" xr:uid="{00000000-0005-0000-0000-000038000000}"/>
    <cellStyle name="Style 1109 2" xfId="51" xr:uid="{00000000-0005-0000-0000-000039000000}"/>
    <cellStyle name="Style 1110" xfId="52" xr:uid="{00000000-0005-0000-0000-00003A000000}"/>
    <cellStyle name="Style 1110 2" xfId="53" xr:uid="{00000000-0005-0000-0000-00003B000000}"/>
    <cellStyle name="Style 1111" xfId="54" xr:uid="{00000000-0005-0000-0000-00003C000000}"/>
    <cellStyle name="Style 1111 2" xfId="55" xr:uid="{00000000-0005-0000-0000-00003D000000}"/>
    <cellStyle name="Style 1112" xfId="56" xr:uid="{00000000-0005-0000-0000-00003E000000}"/>
    <cellStyle name="Style 1177" xfId="57" xr:uid="{00000000-0005-0000-0000-00003F000000}"/>
    <cellStyle name="Style 1177 2" xfId="58" xr:uid="{00000000-0005-0000-0000-000040000000}"/>
    <cellStyle name="Style 1178" xfId="59" xr:uid="{00000000-0005-0000-0000-000041000000}"/>
    <cellStyle name="Style 1178 2" xfId="60" xr:uid="{00000000-0005-0000-0000-000042000000}"/>
    <cellStyle name="Style 1179" xfId="61" xr:uid="{00000000-0005-0000-0000-000043000000}"/>
    <cellStyle name="Style 1179 2" xfId="62" xr:uid="{00000000-0005-0000-0000-000044000000}"/>
    <cellStyle name="Style 1180" xfId="63" xr:uid="{00000000-0005-0000-0000-000045000000}"/>
    <cellStyle name="Style 1180 2" xfId="64" xr:uid="{00000000-0005-0000-0000-000046000000}"/>
    <cellStyle name="Style 1181" xfId="65" xr:uid="{00000000-0005-0000-0000-000047000000}"/>
    <cellStyle name="Style 1181 2" xfId="66" xr:uid="{00000000-0005-0000-0000-000048000000}"/>
    <cellStyle name="Style 1182" xfId="67" xr:uid="{00000000-0005-0000-0000-000049000000}"/>
    <cellStyle name="Style 1182 2" xfId="68" xr:uid="{00000000-0005-0000-0000-00004A000000}"/>
    <cellStyle name="Style 1183" xfId="69" xr:uid="{00000000-0005-0000-0000-00004B000000}"/>
    <cellStyle name="Style 1183 2" xfId="70" xr:uid="{00000000-0005-0000-0000-00004C000000}"/>
    <cellStyle name="Style 1184" xfId="71" xr:uid="{00000000-0005-0000-0000-00004D000000}"/>
    <cellStyle name="Style 1184 2" xfId="72" xr:uid="{00000000-0005-0000-0000-00004E000000}"/>
    <cellStyle name="Style 1185" xfId="73" xr:uid="{00000000-0005-0000-0000-00004F000000}"/>
    <cellStyle name="Style 1185 2" xfId="74" xr:uid="{00000000-0005-0000-0000-000050000000}"/>
    <cellStyle name="Style 1223" xfId="75" xr:uid="{00000000-0005-0000-0000-000051000000}"/>
    <cellStyle name="Style 1224" xfId="76" xr:uid="{00000000-0005-0000-0000-000052000000}"/>
    <cellStyle name="Style 1225" xfId="77" xr:uid="{00000000-0005-0000-0000-000053000000}"/>
    <cellStyle name="Style 1226" xfId="78" xr:uid="{00000000-0005-0000-0000-000054000000}"/>
    <cellStyle name="Style 1227" xfId="79" xr:uid="{00000000-0005-0000-0000-000055000000}"/>
    <cellStyle name="Style 1228" xfId="80" xr:uid="{00000000-0005-0000-0000-000056000000}"/>
    <cellStyle name="Style 1229" xfId="81" xr:uid="{00000000-0005-0000-0000-000057000000}"/>
    <cellStyle name="Style 1230" xfId="82" xr:uid="{00000000-0005-0000-0000-000058000000}"/>
    <cellStyle name="Style 1256" xfId="83" xr:uid="{00000000-0005-0000-0000-000059000000}"/>
    <cellStyle name="Style 1261" xfId="84" xr:uid="{00000000-0005-0000-0000-00005A000000}"/>
    <cellStyle name="Style 1263" xfId="85" xr:uid="{00000000-0005-0000-0000-00005B000000}"/>
    <cellStyle name="Style 1265" xfId="86" xr:uid="{00000000-0005-0000-0000-00005C000000}"/>
    <cellStyle name="Style 1267" xfId="87" xr:uid="{00000000-0005-0000-0000-00005D000000}"/>
    <cellStyle name="Style 1269" xfId="88" xr:uid="{00000000-0005-0000-0000-00005E000000}"/>
    <cellStyle name="Style 1271" xfId="89" xr:uid="{00000000-0005-0000-0000-00005F000000}"/>
    <cellStyle name="Style 1325" xfId="90" xr:uid="{00000000-0005-0000-0000-000060000000}"/>
    <cellStyle name="Style 1331" xfId="91" xr:uid="{00000000-0005-0000-0000-000061000000}"/>
    <cellStyle name="Style 1331 2" xfId="92" xr:uid="{00000000-0005-0000-0000-000062000000}"/>
    <cellStyle name="Style 1332" xfId="93" xr:uid="{00000000-0005-0000-0000-000063000000}"/>
    <cellStyle name="Style 1332 2" xfId="94" xr:uid="{00000000-0005-0000-0000-000064000000}"/>
    <cellStyle name="Style 1333" xfId="95" xr:uid="{00000000-0005-0000-0000-000065000000}"/>
    <cellStyle name="Style 1333 2" xfId="96" xr:uid="{00000000-0005-0000-0000-000066000000}"/>
    <cellStyle name="Style 1334" xfId="97" xr:uid="{00000000-0005-0000-0000-000067000000}"/>
    <cellStyle name="Style 1334 2" xfId="98" xr:uid="{00000000-0005-0000-0000-000068000000}"/>
    <cellStyle name="Style 1335" xfId="99" xr:uid="{00000000-0005-0000-0000-000069000000}"/>
    <cellStyle name="Style 1335 2" xfId="100" xr:uid="{00000000-0005-0000-0000-00006A000000}"/>
    <cellStyle name="Style 1336" xfId="101" xr:uid="{00000000-0005-0000-0000-00006B000000}"/>
    <cellStyle name="Style 1336 2" xfId="102" xr:uid="{00000000-0005-0000-0000-00006C000000}"/>
    <cellStyle name="Style 1337" xfId="103" xr:uid="{00000000-0005-0000-0000-00006D000000}"/>
    <cellStyle name="Style 1337 2" xfId="104" xr:uid="{00000000-0005-0000-0000-00006E000000}"/>
    <cellStyle name="Style 1338" xfId="105" xr:uid="{00000000-0005-0000-0000-00006F000000}"/>
    <cellStyle name="Style 1338 2" xfId="106" xr:uid="{00000000-0005-0000-0000-000070000000}"/>
    <cellStyle name="Style 1339" xfId="107" xr:uid="{00000000-0005-0000-0000-000071000000}"/>
    <cellStyle name="Style 1339 2" xfId="108" xr:uid="{00000000-0005-0000-0000-000072000000}"/>
    <cellStyle name="Style 1556" xfId="109" xr:uid="{00000000-0005-0000-0000-000073000000}"/>
    <cellStyle name="Style 1556 2" xfId="110" xr:uid="{00000000-0005-0000-0000-000074000000}"/>
    <cellStyle name="Style 1663" xfId="111" xr:uid="{00000000-0005-0000-0000-000075000000}"/>
    <cellStyle name="Style 1663 2" xfId="112" xr:uid="{00000000-0005-0000-0000-000076000000}"/>
    <cellStyle name="Style 1665" xfId="113" xr:uid="{00000000-0005-0000-0000-000077000000}"/>
    <cellStyle name="Style 1665 2" xfId="114" xr:uid="{00000000-0005-0000-0000-000078000000}"/>
    <cellStyle name="Style 1666" xfId="115" xr:uid="{00000000-0005-0000-0000-000079000000}"/>
    <cellStyle name="Style 1666 2" xfId="116" xr:uid="{00000000-0005-0000-0000-00007A000000}"/>
    <cellStyle name="Style 1667" xfId="117" xr:uid="{00000000-0005-0000-0000-00007B000000}"/>
    <cellStyle name="Style 1667 2" xfId="118" xr:uid="{00000000-0005-0000-0000-00007C000000}"/>
    <cellStyle name="Style 1668" xfId="119" xr:uid="{00000000-0005-0000-0000-00007D000000}"/>
    <cellStyle name="Style 1668 2" xfId="120" xr:uid="{00000000-0005-0000-0000-00007E000000}"/>
    <cellStyle name="Style 1669" xfId="121" xr:uid="{00000000-0005-0000-0000-00007F000000}"/>
    <cellStyle name="Style 1669 2" xfId="122" xr:uid="{00000000-0005-0000-0000-000080000000}"/>
    <cellStyle name="Style 1670" xfId="123" xr:uid="{00000000-0005-0000-0000-000081000000}"/>
    <cellStyle name="Style 1670 2" xfId="124" xr:uid="{00000000-0005-0000-0000-000082000000}"/>
    <cellStyle name="Style 1671" xfId="125" xr:uid="{00000000-0005-0000-0000-000083000000}"/>
    <cellStyle name="Style 1671 2" xfId="126" xr:uid="{00000000-0005-0000-0000-000084000000}"/>
    <cellStyle name="Style 1672" xfId="127" xr:uid="{00000000-0005-0000-0000-000085000000}"/>
    <cellStyle name="Style 1672 2" xfId="128" xr:uid="{00000000-0005-0000-0000-000086000000}"/>
    <cellStyle name="Style 1673" xfId="129" xr:uid="{00000000-0005-0000-0000-000087000000}"/>
    <cellStyle name="Style 1673 2" xfId="130" xr:uid="{00000000-0005-0000-0000-000088000000}"/>
    <cellStyle name="Style 1887" xfId="131" xr:uid="{00000000-0005-0000-0000-000089000000}"/>
    <cellStyle name="Style 1887 2" xfId="132" xr:uid="{00000000-0005-0000-0000-00008A000000}"/>
    <cellStyle name="Style 1888" xfId="133" xr:uid="{00000000-0005-0000-0000-00008B000000}"/>
    <cellStyle name="Style 1888 2" xfId="134" xr:uid="{00000000-0005-0000-0000-00008C000000}"/>
    <cellStyle name="Style 1889" xfId="135" xr:uid="{00000000-0005-0000-0000-00008D000000}"/>
    <cellStyle name="Style 1889 2" xfId="136" xr:uid="{00000000-0005-0000-0000-00008E000000}"/>
    <cellStyle name="Style 1890" xfId="137" xr:uid="{00000000-0005-0000-0000-00008F000000}"/>
    <cellStyle name="Style 1890 2" xfId="138" xr:uid="{00000000-0005-0000-0000-000090000000}"/>
    <cellStyle name="Style 1891" xfId="139" xr:uid="{00000000-0005-0000-0000-000091000000}"/>
    <cellStyle name="Style 1891 2" xfId="140" xr:uid="{00000000-0005-0000-0000-000092000000}"/>
    <cellStyle name="Style 1892" xfId="141" xr:uid="{00000000-0005-0000-0000-000093000000}"/>
    <cellStyle name="Style 1892 2" xfId="142" xr:uid="{00000000-0005-0000-0000-000094000000}"/>
    <cellStyle name="Style 1893" xfId="143" xr:uid="{00000000-0005-0000-0000-000095000000}"/>
    <cellStyle name="Style 1893 2" xfId="144" xr:uid="{00000000-0005-0000-0000-000096000000}"/>
    <cellStyle name="Style 1894" xfId="145" xr:uid="{00000000-0005-0000-0000-000097000000}"/>
    <cellStyle name="Style 1894 2" xfId="146" xr:uid="{00000000-0005-0000-0000-000098000000}"/>
    <cellStyle name="Style 1895" xfId="147" xr:uid="{00000000-0005-0000-0000-000099000000}"/>
    <cellStyle name="Style 1895 2" xfId="148" xr:uid="{00000000-0005-0000-0000-00009A000000}"/>
    <cellStyle name="Style 193" xfId="149" xr:uid="{00000000-0005-0000-0000-00009B000000}"/>
    <cellStyle name="Style 194" xfId="150" xr:uid="{00000000-0005-0000-0000-00009C000000}"/>
    <cellStyle name="Style 195" xfId="151" xr:uid="{00000000-0005-0000-0000-00009D000000}"/>
    <cellStyle name="Style 196" xfId="152" xr:uid="{00000000-0005-0000-0000-00009E000000}"/>
    <cellStyle name="Style 197" xfId="153" xr:uid="{00000000-0005-0000-0000-00009F000000}"/>
    <cellStyle name="Style 198" xfId="154" xr:uid="{00000000-0005-0000-0000-0000A0000000}"/>
    <cellStyle name="Style 200" xfId="155" xr:uid="{00000000-0005-0000-0000-0000A1000000}"/>
    <cellStyle name="Style 201" xfId="156" xr:uid="{00000000-0005-0000-0000-0000A2000000}"/>
    <cellStyle name="Style 202" xfId="157" xr:uid="{00000000-0005-0000-0000-0000A3000000}"/>
    <cellStyle name="Style 227" xfId="158" xr:uid="{00000000-0005-0000-0000-0000A4000000}"/>
    <cellStyle name="Style 228" xfId="159" xr:uid="{00000000-0005-0000-0000-0000A5000000}"/>
    <cellStyle name="Style 229" xfId="160" xr:uid="{00000000-0005-0000-0000-0000A6000000}"/>
    <cellStyle name="Style 230" xfId="161" xr:uid="{00000000-0005-0000-0000-0000A7000000}"/>
    <cellStyle name="Style 231" xfId="162" xr:uid="{00000000-0005-0000-0000-0000A8000000}"/>
    <cellStyle name="Style 232" xfId="163" xr:uid="{00000000-0005-0000-0000-0000A9000000}"/>
    <cellStyle name="Style 233" xfId="164" xr:uid="{00000000-0005-0000-0000-0000AA000000}"/>
    <cellStyle name="Style 234" xfId="165" xr:uid="{00000000-0005-0000-0000-0000AB000000}"/>
    <cellStyle name="Style 235" xfId="166" xr:uid="{00000000-0005-0000-0000-0000AC000000}"/>
    <cellStyle name="Style 236" xfId="167" xr:uid="{00000000-0005-0000-0000-0000AD000000}"/>
    <cellStyle name="Style 237" xfId="168" xr:uid="{00000000-0005-0000-0000-0000AE000000}"/>
    <cellStyle name="Style 238" xfId="169" xr:uid="{00000000-0005-0000-0000-0000AF000000}"/>
    <cellStyle name="Style 239" xfId="170" xr:uid="{00000000-0005-0000-0000-0000B0000000}"/>
    <cellStyle name="Style 240" xfId="171" xr:uid="{00000000-0005-0000-0000-0000B1000000}"/>
    <cellStyle name="Style 241" xfId="172" xr:uid="{00000000-0005-0000-0000-0000B2000000}"/>
    <cellStyle name="Style 242" xfId="173" xr:uid="{00000000-0005-0000-0000-0000B3000000}"/>
    <cellStyle name="Style 243" xfId="174" xr:uid="{00000000-0005-0000-0000-0000B4000000}"/>
    <cellStyle name="Style 244" xfId="175" xr:uid="{00000000-0005-0000-0000-0000B5000000}"/>
    <cellStyle name="Style 245" xfId="176" xr:uid="{00000000-0005-0000-0000-0000B6000000}"/>
    <cellStyle name="Style 246" xfId="177" xr:uid="{00000000-0005-0000-0000-0000B7000000}"/>
    <cellStyle name="Style 247" xfId="178" xr:uid="{00000000-0005-0000-0000-0000B8000000}"/>
    <cellStyle name="Style 248" xfId="179" xr:uid="{00000000-0005-0000-0000-0000B9000000}"/>
    <cellStyle name="Style 249" xfId="180" xr:uid="{00000000-0005-0000-0000-0000BA000000}"/>
    <cellStyle name="Style 250" xfId="181" xr:uid="{00000000-0005-0000-0000-0000BB000000}"/>
    <cellStyle name="Style 251" xfId="182" xr:uid="{00000000-0005-0000-0000-0000BC000000}"/>
    <cellStyle name="Style 252" xfId="183" xr:uid="{00000000-0005-0000-0000-0000BD000000}"/>
    <cellStyle name="Style 253" xfId="184" xr:uid="{00000000-0005-0000-0000-0000BE000000}"/>
    <cellStyle name="Style 254" xfId="185" xr:uid="{00000000-0005-0000-0000-0000BF000000}"/>
    <cellStyle name="Style 255" xfId="186" xr:uid="{00000000-0005-0000-0000-0000C0000000}"/>
    <cellStyle name="Style 256" xfId="187" xr:uid="{00000000-0005-0000-0000-0000C1000000}"/>
    <cellStyle name="Style 257" xfId="188" xr:uid="{00000000-0005-0000-0000-0000C2000000}"/>
    <cellStyle name="Style 258" xfId="189" xr:uid="{00000000-0005-0000-0000-0000C3000000}"/>
    <cellStyle name="Style 259" xfId="190" xr:uid="{00000000-0005-0000-0000-0000C4000000}"/>
    <cellStyle name="Style 260" xfId="191" xr:uid="{00000000-0005-0000-0000-0000C5000000}"/>
    <cellStyle name="Style 297" xfId="192" xr:uid="{00000000-0005-0000-0000-0000C6000000}"/>
    <cellStyle name="Style 297 2" xfId="193" xr:uid="{00000000-0005-0000-0000-0000C7000000}"/>
    <cellStyle name="Style 300" xfId="194" xr:uid="{00000000-0005-0000-0000-0000C8000000}"/>
    <cellStyle name="Style 300 2" xfId="195" xr:uid="{00000000-0005-0000-0000-0000C9000000}"/>
    <cellStyle name="Style 307" xfId="196" xr:uid="{00000000-0005-0000-0000-0000CA000000}"/>
    <cellStyle name="Style 308" xfId="197" xr:uid="{00000000-0005-0000-0000-0000CB000000}"/>
    <cellStyle name="Style 309" xfId="198" xr:uid="{00000000-0005-0000-0000-0000CC000000}"/>
    <cellStyle name="Style 310" xfId="199" xr:uid="{00000000-0005-0000-0000-0000CD000000}"/>
    <cellStyle name="Style 311" xfId="200" xr:uid="{00000000-0005-0000-0000-0000CE000000}"/>
    <cellStyle name="Style 312" xfId="201" xr:uid="{00000000-0005-0000-0000-0000CF000000}"/>
    <cellStyle name="Style 313" xfId="202" xr:uid="{00000000-0005-0000-0000-0000D0000000}"/>
    <cellStyle name="Style 314" xfId="203" xr:uid="{00000000-0005-0000-0000-0000D1000000}"/>
    <cellStyle name="Style 315" xfId="204" xr:uid="{00000000-0005-0000-0000-0000D2000000}"/>
    <cellStyle name="Style 316" xfId="205" xr:uid="{00000000-0005-0000-0000-0000D3000000}"/>
    <cellStyle name="Style 317" xfId="206" xr:uid="{00000000-0005-0000-0000-0000D4000000}"/>
    <cellStyle name="Style 318" xfId="207" xr:uid="{00000000-0005-0000-0000-0000D5000000}"/>
    <cellStyle name="Style 319" xfId="208" xr:uid="{00000000-0005-0000-0000-0000D6000000}"/>
    <cellStyle name="Style 320" xfId="209" xr:uid="{00000000-0005-0000-0000-0000D7000000}"/>
    <cellStyle name="Style 321" xfId="210" xr:uid="{00000000-0005-0000-0000-0000D8000000}"/>
    <cellStyle name="Style 322" xfId="211" xr:uid="{00000000-0005-0000-0000-0000D9000000}"/>
    <cellStyle name="Style 351" xfId="212" xr:uid="{00000000-0005-0000-0000-0000DA000000}"/>
    <cellStyle name="Style 352" xfId="213" xr:uid="{00000000-0005-0000-0000-0000DB000000}"/>
    <cellStyle name="Style 353" xfId="214" xr:uid="{00000000-0005-0000-0000-0000DC000000}"/>
    <cellStyle name="Style 354" xfId="215" xr:uid="{00000000-0005-0000-0000-0000DD000000}"/>
    <cellStyle name="Style 355" xfId="216" xr:uid="{00000000-0005-0000-0000-0000DE000000}"/>
    <cellStyle name="Style 356" xfId="217" xr:uid="{00000000-0005-0000-0000-0000DF000000}"/>
    <cellStyle name="Style 357" xfId="218" xr:uid="{00000000-0005-0000-0000-0000E0000000}"/>
    <cellStyle name="Style 358" xfId="219" xr:uid="{00000000-0005-0000-0000-0000E1000000}"/>
    <cellStyle name="Style 359" xfId="220" xr:uid="{00000000-0005-0000-0000-0000E2000000}"/>
    <cellStyle name="Style 360" xfId="221" xr:uid="{00000000-0005-0000-0000-0000E3000000}"/>
    <cellStyle name="Style 361" xfId="222" xr:uid="{00000000-0005-0000-0000-0000E4000000}"/>
    <cellStyle name="Style 362" xfId="223" xr:uid="{00000000-0005-0000-0000-0000E5000000}"/>
    <cellStyle name="Style 363" xfId="224" xr:uid="{00000000-0005-0000-0000-0000E6000000}"/>
    <cellStyle name="Style 364" xfId="225" xr:uid="{00000000-0005-0000-0000-0000E7000000}"/>
    <cellStyle name="Style 365" xfId="226" xr:uid="{00000000-0005-0000-0000-0000E8000000}"/>
    <cellStyle name="Style 366" xfId="227" xr:uid="{00000000-0005-0000-0000-0000E9000000}"/>
    <cellStyle name="Style 367" xfId="228" xr:uid="{00000000-0005-0000-0000-0000EA000000}"/>
    <cellStyle name="Style 368" xfId="229" xr:uid="{00000000-0005-0000-0000-0000EB000000}"/>
    <cellStyle name="Style 369" xfId="230" xr:uid="{00000000-0005-0000-0000-0000EC000000}"/>
    <cellStyle name="Style 370" xfId="231" xr:uid="{00000000-0005-0000-0000-0000ED000000}"/>
    <cellStyle name="Style 371" xfId="232" xr:uid="{00000000-0005-0000-0000-0000EE000000}"/>
    <cellStyle name="Style 372" xfId="233" xr:uid="{00000000-0005-0000-0000-0000EF000000}"/>
    <cellStyle name="Style 373" xfId="234" xr:uid="{00000000-0005-0000-0000-0000F0000000}"/>
    <cellStyle name="Style 374" xfId="235" xr:uid="{00000000-0005-0000-0000-0000F1000000}"/>
    <cellStyle name="Style 375" xfId="236" xr:uid="{00000000-0005-0000-0000-0000F2000000}"/>
    <cellStyle name="Style 376" xfId="237" xr:uid="{00000000-0005-0000-0000-0000F3000000}"/>
    <cellStyle name="Style 377" xfId="238" xr:uid="{00000000-0005-0000-0000-0000F4000000}"/>
    <cellStyle name="Style 378" xfId="239" xr:uid="{00000000-0005-0000-0000-0000F5000000}"/>
    <cellStyle name="Style 379" xfId="240" xr:uid="{00000000-0005-0000-0000-0000F6000000}"/>
    <cellStyle name="Style 380" xfId="241" xr:uid="{00000000-0005-0000-0000-0000F7000000}"/>
    <cellStyle name="Style 381" xfId="242" xr:uid="{00000000-0005-0000-0000-0000F8000000}"/>
    <cellStyle name="Style 382" xfId="243" xr:uid="{00000000-0005-0000-0000-0000F9000000}"/>
    <cellStyle name="Style 383" xfId="244" xr:uid="{00000000-0005-0000-0000-0000FA000000}"/>
    <cellStyle name="Style 384" xfId="245" xr:uid="{00000000-0005-0000-0000-0000FB000000}"/>
    <cellStyle name="Style 385" xfId="246" xr:uid="{00000000-0005-0000-0000-0000FC000000}"/>
    <cellStyle name="Style 386" xfId="247" xr:uid="{00000000-0005-0000-0000-0000FD000000}"/>
    <cellStyle name="Style 387" xfId="248" xr:uid="{00000000-0005-0000-0000-0000FE000000}"/>
    <cellStyle name="Style 388" xfId="249" xr:uid="{00000000-0005-0000-0000-0000FF000000}"/>
    <cellStyle name="Style 389" xfId="250" xr:uid="{00000000-0005-0000-0000-000000010000}"/>
    <cellStyle name="Style 390" xfId="251" xr:uid="{00000000-0005-0000-0000-000001010000}"/>
    <cellStyle name="Style 391" xfId="252" xr:uid="{00000000-0005-0000-0000-000002010000}"/>
    <cellStyle name="Style 392" xfId="253" xr:uid="{00000000-0005-0000-0000-000003010000}"/>
    <cellStyle name="Style 393" xfId="254" xr:uid="{00000000-0005-0000-0000-000004010000}"/>
    <cellStyle name="Style 394" xfId="255" xr:uid="{00000000-0005-0000-0000-000005010000}"/>
    <cellStyle name="Style 395" xfId="256" xr:uid="{00000000-0005-0000-0000-000006010000}"/>
    <cellStyle name="Style 396" xfId="257" xr:uid="{00000000-0005-0000-0000-000007010000}"/>
    <cellStyle name="Style 397" xfId="258" xr:uid="{00000000-0005-0000-0000-000008010000}"/>
    <cellStyle name="Style 398" xfId="259" xr:uid="{00000000-0005-0000-0000-000009010000}"/>
    <cellStyle name="Style 399" xfId="260" xr:uid="{00000000-0005-0000-0000-00000A010000}"/>
    <cellStyle name="Style 400" xfId="261" xr:uid="{00000000-0005-0000-0000-00000B010000}"/>
    <cellStyle name="Style 401" xfId="262" xr:uid="{00000000-0005-0000-0000-00000C010000}"/>
    <cellStyle name="Style 402" xfId="263" xr:uid="{00000000-0005-0000-0000-00000D010000}"/>
    <cellStyle name="Style 403" xfId="264" xr:uid="{00000000-0005-0000-0000-00000E010000}"/>
    <cellStyle name="Style 404" xfId="265" xr:uid="{00000000-0005-0000-0000-00000F010000}"/>
    <cellStyle name="Style 405" xfId="266" xr:uid="{00000000-0005-0000-0000-000010010000}"/>
    <cellStyle name="Style 406" xfId="267" xr:uid="{00000000-0005-0000-0000-000011010000}"/>
    <cellStyle name="Style 407" xfId="268" xr:uid="{00000000-0005-0000-0000-000012010000}"/>
    <cellStyle name="Style 408" xfId="269" xr:uid="{00000000-0005-0000-0000-000013010000}"/>
    <cellStyle name="Style 409" xfId="270" xr:uid="{00000000-0005-0000-0000-000014010000}"/>
    <cellStyle name="Style 410" xfId="271" xr:uid="{00000000-0005-0000-0000-000015010000}"/>
    <cellStyle name="Style 411" xfId="272" xr:uid="{00000000-0005-0000-0000-000016010000}"/>
    <cellStyle name="Style 438" xfId="273" xr:uid="{00000000-0005-0000-0000-000017010000}"/>
    <cellStyle name="Style 439" xfId="274" xr:uid="{00000000-0005-0000-0000-000018010000}"/>
    <cellStyle name="Style 440" xfId="275" xr:uid="{00000000-0005-0000-0000-000019010000}"/>
    <cellStyle name="Style 441" xfId="276" xr:uid="{00000000-0005-0000-0000-00001A010000}"/>
    <cellStyle name="Style 442" xfId="277" xr:uid="{00000000-0005-0000-0000-00001B010000}"/>
    <cellStyle name="Style 443" xfId="278" xr:uid="{00000000-0005-0000-0000-00001C010000}"/>
    <cellStyle name="Style 444" xfId="279" xr:uid="{00000000-0005-0000-0000-00001D010000}"/>
    <cellStyle name="Style 445" xfId="280" xr:uid="{00000000-0005-0000-0000-00001E010000}"/>
    <cellStyle name="Style 446" xfId="281" xr:uid="{00000000-0005-0000-0000-00001F010000}"/>
    <cellStyle name="Style 447" xfId="282" xr:uid="{00000000-0005-0000-0000-000020010000}"/>
    <cellStyle name="Style 448" xfId="283" xr:uid="{00000000-0005-0000-0000-000021010000}"/>
    <cellStyle name="Style 449" xfId="284" xr:uid="{00000000-0005-0000-0000-000022010000}"/>
    <cellStyle name="Style 450" xfId="285" xr:uid="{00000000-0005-0000-0000-000023010000}"/>
    <cellStyle name="Style 451" xfId="286" xr:uid="{00000000-0005-0000-0000-000024010000}"/>
    <cellStyle name="Style 452" xfId="287" xr:uid="{00000000-0005-0000-0000-000025010000}"/>
    <cellStyle name="Style 453" xfId="288" xr:uid="{00000000-0005-0000-0000-000026010000}"/>
    <cellStyle name="Style 454" xfId="289" xr:uid="{00000000-0005-0000-0000-000027010000}"/>
    <cellStyle name="Style 459" xfId="290" xr:uid="{00000000-0005-0000-0000-000028010000}"/>
    <cellStyle name="Style 460" xfId="291" xr:uid="{00000000-0005-0000-0000-000029010000}"/>
    <cellStyle name="Style 461" xfId="292" xr:uid="{00000000-0005-0000-0000-00002A010000}"/>
    <cellStyle name="Style 462" xfId="293" xr:uid="{00000000-0005-0000-0000-00002B010000}"/>
    <cellStyle name="Style 463" xfId="294" xr:uid="{00000000-0005-0000-0000-00002C010000}"/>
    <cellStyle name="Style 464" xfId="295" xr:uid="{00000000-0005-0000-0000-00002D010000}"/>
    <cellStyle name="Style 465" xfId="296" xr:uid="{00000000-0005-0000-0000-00002E010000}"/>
    <cellStyle name="Style 466" xfId="297" xr:uid="{00000000-0005-0000-0000-00002F010000}"/>
    <cellStyle name="Style 467" xfId="298" xr:uid="{00000000-0005-0000-0000-000030010000}"/>
    <cellStyle name="Style 468" xfId="299" xr:uid="{00000000-0005-0000-0000-000031010000}"/>
    <cellStyle name="Style 469" xfId="300" xr:uid="{00000000-0005-0000-0000-000032010000}"/>
    <cellStyle name="Style 470" xfId="301" xr:uid="{00000000-0005-0000-0000-000033010000}"/>
    <cellStyle name="Style 471" xfId="302" xr:uid="{00000000-0005-0000-0000-000034010000}"/>
    <cellStyle name="Style 482" xfId="303" xr:uid="{00000000-0005-0000-0000-000035010000}"/>
    <cellStyle name="Style 483" xfId="304" xr:uid="{00000000-0005-0000-0000-000036010000}"/>
    <cellStyle name="Style 484" xfId="305" xr:uid="{00000000-0005-0000-0000-000037010000}"/>
    <cellStyle name="Style 485" xfId="306" xr:uid="{00000000-0005-0000-0000-000038010000}"/>
    <cellStyle name="Style 486" xfId="307" xr:uid="{00000000-0005-0000-0000-000039010000}"/>
    <cellStyle name="Style 487" xfId="308" xr:uid="{00000000-0005-0000-0000-00003A010000}"/>
    <cellStyle name="Style 488" xfId="309" xr:uid="{00000000-0005-0000-0000-00003B010000}"/>
    <cellStyle name="Style 489" xfId="310" xr:uid="{00000000-0005-0000-0000-00003C010000}"/>
    <cellStyle name="Style 490" xfId="311" xr:uid="{00000000-0005-0000-0000-00003D010000}"/>
    <cellStyle name="Style 491" xfId="312" xr:uid="{00000000-0005-0000-0000-00003E010000}"/>
    <cellStyle name="Style 492" xfId="313" xr:uid="{00000000-0005-0000-0000-00003F010000}"/>
    <cellStyle name="Style 493" xfId="314" xr:uid="{00000000-0005-0000-0000-000040010000}"/>
    <cellStyle name="Style 494" xfId="315" xr:uid="{00000000-0005-0000-0000-000041010000}"/>
    <cellStyle name="Style 495" xfId="316" xr:uid="{00000000-0005-0000-0000-000042010000}"/>
    <cellStyle name="Style 496" xfId="317" xr:uid="{00000000-0005-0000-0000-000043010000}"/>
    <cellStyle name="Style 497" xfId="318" xr:uid="{00000000-0005-0000-0000-000044010000}"/>
    <cellStyle name="Style 498" xfId="319" xr:uid="{00000000-0005-0000-0000-000045010000}"/>
    <cellStyle name="Style 499" xfId="320" xr:uid="{00000000-0005-0000-0000-000046010000}"/>
    <cellStyle name="Style 500" xfId="321" xr:uid="{00000000-0005-0000-0000-000047010000}"/>
    <cellStyle name="Style 501" xfId="322" xr:uid="{00000000-0005-0000-0000-000048010000}"/>
    <cellStyle name="Style 502" xfId="323" xr:uid="{00000000-0005-0000-0000-000049010000}"/>
    <cellStyle name="Style 503" xfId="324" xr:uid="{00000000-0005-0000-0000-00004A010000}"/>
    <cellStyle name="Style 504" xfId="325" xr:uid="{00000000-0005-0000-0000-00004B010000}"/>
    <cellStyle name="Style 513" xfId="326" xr:uid="{00000000-0005-0000-0000-00004C010000}"/>
    <cellStyle name="Style 514" xfId="327" xr:uid="{00000000-0005-0000-0000-00004D010000}"/>
    <cellStyle name="Style 515" xfId="328" xr:uid="{00000000-0005-0000-0000-00004E010000}"/>
    <cellStyle name="Style 516" xfId="329" xr:uid="{00000000-0005-0000-0000-00004F010000}"/>
    <cellStyle name="Style 517" xfId="330" xr:uid="{00000000-0005-0000-0000-000050010000}"/>
    <cellStyle name="Style 518" xfId="331" xr:uid="{00000000-0005-0000-0000-000051010000}"/>
    <cellStyle name="Style 519" xfId="332" xr:uid="{00000000-0005-0000-0000-000052010000}"/>
    <cellStyle name="Style 520" xfId="333" xr:uid="{00000000-0005-0000-0000-000053010000}"/>
    <cellStyle name="Style 521" xfId="334" xr:uid="{00000000-0005-0000-0000-000054010000}"/>
    <cellStyle name="Style 522" xfId="335" xr:uid="{00000000-0005-0000-0000-000055010000}"/>
    <cellStyle name="Style 523" xfId="336" xr:uid="{00000000-0005-0000-0000-000056010000}"/>
    <cellStyle name="Style 524" xfId="337" xr:uid="{00000000-0005-0000-0000-000057010000}"/>
    <cellStyle name="Style 525" xfId="338" xr:uid="{00000000-0005-0000-0000-000058010000}"/>
    <cellStyle name="Style 526" xfId="339" xr:uid="{00000000-0005-0000-0000-000059010000}"/>
    <cellStyle name="Style 527" xfId="340" xr:uid="{00000000-0005-0000-0000-00005A010000}"/>
    <cellStyle name="Style 528" xfId="341" xr:uid="{00000000-0005-0000-0000-00005B010000}"/>
    <cellStyle name="Style 529" xfId="342" xr:uid="{00000000-0005-0000-0000-00005C010000}"/>
    <cellStyle name="Style 530" xfId="343" xr:uid="{00000000-0005-0000-0000-00005D010000}"/>
    <cellStyle name="Style 531" xfId="344" xr:uid="{00000000-0005-0000-0000-00005E010000}"/>
    <cellStyle name="Style 532" xfId="345" xr:uid="{00000000-0005-0000-0000-00005F010000}"/>
    <cellStyle name="Style 533" xfId="346" xr:uid="{00000000-0005-0000-0000-000060010000}"/>
    <cellStyle name="Style 534" xfId="347" xr:uid="{00000000-0005-0000-0000-000061010000}"/>
    <cellStyle name="Style 535" xfId="348" xr:uid="{00000000-0005-0000-0000-000062010000}"/>
    <cellStyle name="Style 536" xfId="349" xr:uid="{00000000-0005-0000-0000-000063010000}"/>
    <cellStyle name="Style 537" xfId="350" xr:uid="{00000000-0005-0000-0000-000064010000}"/>
    <cellStyle name="Style 538" xfId="351" xr:uid="{00000000-0005-0000-0000-000065010000}"/>
    <cellStyle name="Style 541" xfId="352" xr:uid="{00000000-0005-0000-0000-000066010000}"/>
    <cellStyle name="Style 543" xfId="353" xr:uid="{00000000-0005-0000-0000-000067010000}"/>
    <cellStyle name="Style 545" xfId="354" xr:uid="{00000000-0005-0000-0000-000068010000}"/>
    <cellStyle name="Style 547" xfId="355" xr:uid="{00000000-0005-0000-0000-000069010000}"/>
    <cellStyle name="Style 552" xfId="356" xr:uid="{00000000-0005-0000-0000-00006A010000}"/>
    <cellStyle name="Style 561" xfId="357" xr:uid="{00000000-0005-0000-0000-00006B010000}"/>
    <cellStyle name="Style 561 2" xfId="358" xr:uid="{00000000-0005-0000-0000-00006C010000}"/>
    <cellStyle name="Style 562" xfId="359" xr:uid="{00000000-0005-0000-0000-00006D010000}"/>
    <cellStyle name="Style 563" xfId="360" xr:uid="{00000000-0005-0000-0000-00006E010000}"/>
    <cellStyle name="Style 564" xfId="361" xr:uid="{00000000-0005-0000-0000-00006F010000}"/>
    <cellStyle name="Style 565" xfId="362" xr:uid="{00000000-0005-0000-0000-000070010000}"/>
    <cellStyle name="Style 566" xfId="363" xr:uid="{00000000-0005-0000-0000-000071010000}"/>
    <cellStyle name="Style 567" xfId="364" xr:uid="{00000000-0005-0000-0000-000072010000}"/>
    <cellStyle name="Style 568" xfId="365" xr:uid="{00000000-0005-0000-0000-000073010000}"/>
    <cellStyle name="Style 569" xfId="366" xr:uid="{00000000-0005-0000-0000-000074010000}"/>
    <cellStyle name="Style 574" xfId="367" xr:uid="{00000000-0005-0000-0000-000075010000}"/>
    <cellStyle name="Style 575" xfId="368" xr:uid="{00000000-0005-0000-0000-000076010000}"/>
    <cellStyle name="Style 576" xfId="369" xr:uid="{00000000-0005-0000-0000-000077010000}"/>
    <cellStyle name="Style 577" xfId="370" xr:uid="{00000000-0005-0000-0000-000078010000}"/>
    <cellStyle name="Style 578" xfId="371" xr:uid="{00000000-0005-0000-0000-000079010000}"/>
    <cellStyle name="Style 579" xfId="372" xr:uid="{00000000-0005-0000-0000-00007A010000}"/>
    <cellStyle name="Style 580" xfId="373" xr:uid="{00000000-0005-0000-0000-00007B010000}"/>
    <cellStyle name="Style 581" xfId="374" xr:uid="{00000000-0005-0000-0000-00007C010000}"/>
    <cellStyle name="Style 582" xfId="375" xr:uid="{00000000-0005-0000-0000-00007D010000}"/>
    <cellStyle name="Style 583" xfId="376" xr:uid="{00000000-0005-0000-0000-00007E010000}"/>
    <cellStyle name="Style 584" xfId="377" xr:uid="{00000000-0005-0000-0000-00007F010000}"/>
    <cellStyle name="Style 585" xfId="378" xr:uid="{00000000-0005-0000-0000-000080010000}"/>
    <cellStyle name="Style 586" xfId="379" xr:uid="{00000000-0005-0000-0000-000081010000}"/>
    <cellStyle name="Style 587" xfId="380" xr:uid="{00000000-0005-0000-0000-000082010000}"/>
    <cellStyle name="Style 588" xfId="381" xr:uid="{00000000-0005-0000-0000-000083010000}"/>
    <cellStyle name="Style 589" xfId="382" xr:uid="{00000000-0005-0000-0000-000084010000}"/>
    <cellStyle name="Style 590" xfId="383" xr:uid="{00000000-0005-0000-0000-000085010000}"/>
    <cellStyle name="Style 591" xfId="384" xr:uid="{00000000-0005-0000-0000-000086010000}"/>
    <cellStyle name="Style 592" xfId="385" xr:uid="{00000000-0005-0000-0000-000087010000}"/>
    <cellStyle name="Style 593" xfId="386" xr:uid="{00000000-0005-0000-0000-000088010000}"/>
    <cellStyle name="Style 594" xfId="387" xr:uid="{00000000-0005-0000-0000-000089010000}"/>
    <cellStyle name="Style 595" xfId="388" xr:uid="{00000000-0005-0000-0000-00008A010000}"/>
    <cellStyle name="Style 596" xfId="389" xr:uid="{00000000-0005-0000-0000-00008B010000}"/>
    <cellStyle name="Style 597" xfId="390" xr:uid="{00000000-0005-0000-0000-00008C010000}"/>
    <cellStyle name="Style 598" xfId="391" xr:uid="{00000000-0005-0000-0000-00008D010000}"/>
    <cellStyle name="Style 599" xfId="392" xr:uid="{00000000-0005-0000-0000-00008E010000}"/>
    <cellStyle name="Style 609" xfId="393" xr:uid="{00000000-0005-0000-0000-00008F010000}"/>
    <cellStyle name="Style 610" xfId="394" xr:uid="{00000000-0005-0000-0000-000090010000}"/>
    <cellStyle name="Style 611" xfId="395" xr:uid="{00000000-0005-0000-0000-000091010000}"/>
    <cellStyle name="Style 612" xfId="396" xr:uid="{00000000-0005-0000-0000-000092010000}"/>
    <cellStyle name="Style 613" xfId="397" xr:uid="{00000000-0005-0000-0000-000093010000}"/>
    <cellStyle name="Style 614" xfId="398" xr:uid="{00000000-0005-0000-0000-000094010000}"/>
    <cellStyle name="Style 615" xfId="399" xr:uid="{00000000-0005-0000-0000-000095010000}"/>
    <cellStyle name="Style 616" xfId="400" xr:uid="{00000000-0005-0000-0000-000096010000}"/>
    <cellStyle name="Style 617" xfId="401" xr:uid="{00000000-0005-0000-0000-000097010000}"/>
    <cellStyle name="Style 618" xfId="402" xr:uid="{00000000-0005-0000-0000-000098010000}"/>
    <cellStyle name="Style 619" xfId="403" xr:uid="{00000000-0005-0000-0000-000099010000}"/>
    <cellStyle name="Style 620" xfId="404" xr:uid="{00000000-0005-0000-0000-00009A010000}"/>
    <cellStyle name="Style 621" xfId="405" xr:uid="{00000000-0005-0000-0000-00009B010000}"/>
    <cellStyle name="Style 622" xfId="406" xr:uid="{00000000-0005-0000-0000-00009C010000}"/>
    <cellStyle name="Style 623" xfId="407" xr:uid="{00000000-0005-0000-0000-00009D010000}"/>
    <cellStyle name="Style 624" xfId="408" xr:uid="{00000000-0005-0000-0000-00009E010000}"/>
    <cellStyle name="Style 625" xfId="409" xr:uid="{00000000-0005-0000-0000-00009F010000}"/>
    <cellStyle name="Style 626" xfId="410" xr:uid="{00000000-0005-0000-0000-0000A0010000}"/>
    <cellStyle name="Style 627" xfId="411" xr:uid="{00000000-0005-0000-0000-0000A1010000}"/>
    <cellStyle name="Style 648" xfId="412" xr:uid="{00000000-0005-0000-0000-0000A2010000}"/>
    <cellStyle name="Style 649" xfId="413" xr:uid="{00000000-0005-0000-0000-0000A3010000}"/>
    <cellStyle name="Style 650" xfId="414" xr:uid="{00000000-0005-0000-0000-0000A4010000}"/>
    <cellStyle name="Style 651" xfId="415" xr:uid="{00000000-0005-0000-0000-0000A5010000}"/>
    <cellStyle name="Style 652" xfId="416" xr:uid="{00000000-0005-0000-0000-0000A6010000}"/>
    <cellStyle name="Style 653" xfId="417" xr:uid="{00000000-0005-0000-0000-0000A7010000}"/>
    <cellStyle name="Style 654" xfId="418" xr:uid="{00000000-0005-0000-0000-0000A8010000}"/>
    <cellStyle name="Style 655" xfId="419" xr:uid="{00000000-0005-0000-0000-0000A9010000}"/>
    <cellStyle name="Style 656" xfId="420" xr:uid="{00000000-0005-0000-0000-0000AA010000}"/>
    <cellStyle name="Style 657" xfId="421" xr:uid="{00000000-0005-0000-0000-0000AB010000}"/>
    <cellStyle name="Style 658" xfId="422" xr:uid="{00000000-0005-0000-0000-0000AC010000}"/>
    <cellStyle name="Style 659" xfId="423" xr:uid="{00000000-0005-0000-0000-0000AD010000}"/>
    <cellStyle name="Style 666" xfId="424" xr:uid="{00000000-0005-0000-0000-0000AE010000}"/>
    <cellStyle name="Style 669" xfId="425" xr:uid="{00000000-0005-0000-0000-0000AF010000}"/>
    <cellStyle name="Style 669 2" xfId="426" xr:uid="{00000000-0005-0000-0000-0000B0010000}"/>
    <cellStyle name="Style 670" xfId="427" xr:uid="{00000000-0005-0000-0000-0000B1010000}"/>
    <cellStyle name="Style 670 2" xfId="428" xr:uid="{00000000-0005-0000-0000-0000B2010000}"/>
    <cellStyle name="Style 671" xfId="429" xr:uid="{00000000-0005-0000-0000-0000B3010000}"/>
    <cellStyle name="Style 671 2" xfId="430" xr:uid="{00000000-0005-0000-0000-0000B4010000}"/>
    <cellStyle name="Style 672" xfId="431" xr:uid="{00000000-0005-0000-0000-0000B5010000}"/>
    <cellStyle name="Style 672 2" xfId="432" xr:uid="{00000000-0005-0000-0000-0000B6010000}"/>
    <cellStyle name="Style 673" xfId="433" xr:uid="{00000000-0005-0000-0000-0000B7010000}"/>
    <cellStyle name="Style 673 2" xfId="434" xr:uid="{00000000-0005-0000-0000-0000B8010000}"/>
    <cellStyle name="Style 674" xfId="435" xr:uid="{00000000-0005-0000-0000-0000B9010000}"/>
    <cellStyle name="Style 674 2" xfId="436" xr:uid="{00000000-0005-0000-0000-0000BA010000}"/>
    <cellStyle name="Style 675" xfId="437" xr:uid="{00000000-0005-0000-0000-0000BB010000}"/>
    <cellStyle name="Style 675 2" xfId="438" xr:uid="{00000000-0005-0000-0000-0000BC010000}"/>
    <cellStyle name="Style 676" xfId="439" xr:uid="{00000000-0005-0000-0000-0000BD010000}"/>
    <cellStyle name="Style 676 2" xfId="440" xr:uid="{00000000-0005-0000-0000-0000BE010000}"/>
    <cellStyle name="Style 677" xfId="441" xr:uid="{00000000-0005-0000-0000-0000BF010000}"/>
    <cellStyle name="Style 679" xfId="442" xr:uid="{00000000-0005-0000-0000-0000C0010000}"/>
    <cellStyle name="Style 681" xfId="443" xr:uid="{00000000-0005-0000-0000-0000C1010000}"/>
    <cellStyle name="Style 683" xfId="444" xr:uid="{00000000-0005-0000-0000-0000C2010000}"/>
    <cellStyle name="Style 686" xfId="445" xr:uid="{00000000-0005-0000-0000-0000C3010000}"/>
    <cellStyle name="Style 687" xfId="446" xr:uid="{00000000-0005-0000-0000-0000C4010000}"/>
    <cellStyle name="Style 688" xfId="447" xr:uid="{00000000-0005-0000-0000-0000C5010000}"/>
    <cellStyle name="Style 689" xfId="448" xr:uid="{00000000-0005-0000-0000-0000C6010000}"/>
    <cellStyle name="Style 690" xfId="449" xr:uid="{00000000-0005-0000-0000-0000C7010000}"/>
    <cellStyle name="Style 691" xfId="450" xr:uid="{00000000-0005-0000-0000-0000C8010000}"/>
    <cellStyle name="Style 692" xfId="451" xr:uid="{00000000-0005-0000-0000-0000C9010000}"/>
    <cellStyle name="Style 693" xfId="452" xr:uid="{00000000-0005-0000-0000-0000CA010000}"/>
    <cellStyle name="Style 694" xfId="453" xr:uid="{00000000-0005-0000-0000-0000CB010000}"/>
    <cellStyle name="Style 696" xfId="454" xr:uid="{00000000-0005-0000-0000-0000CC010000}"/>
    <cellStyle name="Style 697" xfId="455" xr:uid="{00000000-0005-0000-0000-0000CD010000}"/>
    <cellStyle name="Style 698" xfId="456" xr:uid="{00000000-0005-0000-0000-0000CE010000}"/>
    <cellStyle name="Style 699" xfId="457" xr:uid="{00000000-0005-0000-0000-0000CF010000}"/>
    <cellStyle name="Style 700" xfId="458" xr:uid="{00000000-0005-0000-0000-0000D0010000}"/>
    <cellStyle name="Style 701" xfId="459" xr:uid="{00000000-0005-0000-0000-0000D1010000}"/>
    <cellStyle name="Style 702" xfId="460" xr:uid="{00000000-0005-0000-0000-0000D2010000}"/>
    <cellStyle name="Style 703" xfId="461" xr:uid="{00000000-0005-0000-0000-0000D3010000}"/>
    <cellStyle name="Style 704" xfId="462" xr:uid="{00000000-0005-0000-0000-0000D4010000}"/>
    <cellStyle name="Style 705" xfId="463" xr:uid="{00000000-0005-0000-0000-0000D5010000}"/>
    <cellStyle name="Style 707" xfId="464" xr:uid="{00000000-0005-0000-0000-0000D6010000}"/>
    <cellStyle name="Style 707 2" xfId="465" xr:uid="{00000000-0005-0000-0000-0000D7010000}"/>
    <cellStyle name="Style 708" xfId="466" xr:uid="{00000000-0005-0000-0000-0000D8010000}"/>
    <cellStyle name="Style 708 2" xfId="467" xr:uid="{00000000-0005-0000-0000-0000D9010000}"/>
    <cellStyle name="Style 709" xfId="468" xr:uid="{00000000-0005-0000-0000-0000DA010000}"/>
    <cellStyle name="Style 709 2" xfId="469" xr:uid="{00000000-0005-0000-0000-0000DB010000}"/>
    <cellStyle name="Style 710" xfId="470" xr:uid="{00000000-0005-0000-0000-0000DC010000}"/>
    <cellStyle name="Style 710 2" xfId="471" xr:uid="{00000000-0005-0000-0000-0000DD010000}"/>
    <cellStyle name="Style 711" xfId="472" xr:uid="{00000000-0005-0000-0000-0000DE010000}"/>
    <cellStyle name="Style 711 2" xfId="473" xr:uid="{00000000-0005-0000-0000-0000DF010000}"/>
    <cellStyle name="Style 712" xfId="474" xr:uid="{00000000-0005-0000-0000-0000E0010000}"/>
    <cellStyle name="Style 712 2" xfId="475" xr:uid="{00000000-0005-0000-0000-0000E1010000}"/>
    <cellStyle name="Style 713" xfId="476" xr:uid="{00000000-0005-0000-0000-0000E2010000}"/>
    <cellStyle name="Style 713 2" xfId="477" xr:uid="{00000000-0005-0000-0000-0000E3010000}"/>
    <cellStyle name="Style 714" xfId="478" xr:uid="{00000000-0005-0000-0000-0000E4010000}"/>
    <cellStyle name="Style 714 2" xfId="479" xr:uid="{00000000-0005-0000-0000-0000E5010000}"/>
    <cellStyle name="Style 719" xfId="480" xr:uid="{00000000-0005-0000-0000-0000E6010000}"/>
    <cellStyle name="Style 723" xfId="481" xr:uid="{00000000-0005-0000-0000-0000E7010000}"/>
    <cellStyle name="Style 724" xfId="482" xr:uid="{00000000-0005-0000-0000-0000E8010000}"/>
    <cellStyle name="Style 725" xfId="483" xr:uid="{00000000-0005-0000-0000-0000E9010000}"/>
    <cellStyle name="Style 726" xfId="484" xr:uid="{00000000-0005-0000-0000-0000EA010000}"/>
    <cellStyle name="Style 727" xfId="485" xr:uid="{00000000-0005-0000-0000-0000EB010000}"/>
    <cellStyle name="Style 728" xfId="486" xr:uid="{00000000-0005-0000-0000-0000EC010000}"/>
    <cellStyle name="Style 729" xfId="487" xr:uid="{00000000-0005-0000-0000-0000ED010000}"/>
    <cellStyle name="Style 730" xfId="488" xr:uid="{00000000-0005-0000-0000-0000EE010000}"/>
    <cellStyle name="Style 731" xfId="489" xr:uid="{00000000-0005-0000-0000-0000EF010000}"/>
    <cellStyle name="Style 732" xfId="490" xr:uid="{00000000-0005-0000-0000-0000F0010000}"/>
    <cellStyle name="Style 733" xfId="491" xr:uid="{00000000-0005-0000-0000-0000F1010000}"/>
    <cellStyle name="Style 734" xfId="492" xr:uid="{00000000-0005-0000-0000-0000F2010000}"/>
    <cellStyle name="Style 735" xfId="493" xr:uid="{00000000-0005-0000-0000-0000F3010000}"/>
    <cellStyle name="Style 736" xfId="494" xr:uid="{00000000-0005-0000-0000-0000F4010000}"/>
    <cellStyle name="Style 740" xfId="495" xr:uid="{00000000-0005-0000-0000-0000F5010000}"/>
    <cellStyle name="Style 740 2" xfId="496" xr:uid="{00000000-0005-0000-0000-0000F6010000}"/>
    <cellStyle name="Style 741" xfId="497" xr:uid="{00000000-0005-0000-0000-0000F7010000}"/>
    <cellStyle name="Style 741 2" xfId="498" xr:uid="{00000000-0005-0000-0000-0000F8010000}"/>
    <cellStyle name="Style 742" xfId="499" xr:uid="{00000000-0005-0000-0000-0000F9010000}"/>
    <cellStyle name="Style 742 2" xfId="500" xr:uid="{00000000-0005-0000-0000-0000FA010000}"/>
    <cellStyle name="Style 743" xfId="501" xr:uid="{00000000-0005-0000-0000-0000FB010000}"/>
    <cellStyle name="Style 743 2" xfId="502" xr:uid="{00000000-0005-0000-0000-0000FC010000}"/>
    <cellStyle name="Style 744" xfId="503" xr:uid="{00000000-0005-0000-0000-0000FD010000}"/>
    <cellStyle name="Style 744 2" xfId="504" xr:uid="{00000000-0005-0000-0000-0000FE010000}"/>
    <cellStyle name="Style 745" xfId="505" xr:uid="{00000000-0005-0000-0000-0000FF010000}"/>
    <cellStyle name="Style 745 2" xfId="506" xr:uid="{00000000-0005-0000-0000-000000020000}"/>
    <cellStyle name="Style 746" xfId="507" xr:uid="{00000000-0005-0000-0000-000001020000}"/>
    <cellStyle name="Style 746 2" xfId="508" xr:uid="{00000000-0005-0000-0000-000002020000}"/>
    <cellStyle name="Style 747" xfId="509" xr:uid="{00000000-0005-0000-0000-000003020000}"/>
    <cellStyle name="Style 747 2" xfId="510" xr:uid="{00000000-0005-0000-0000-000004020000}"/>
    <cellStyle name="Style 750" xfId="511" xr:uid="{00000000-0005-0000-0000-000005020000}"/>
    <cellStyle name="Style 751" xfId="512" xr:uid="{00000000-0005-0000-0000-000006020000}"/>
    <cellStyle name="Style 752" xfId="513" xr:uid="{00000000-0005-0000-0000-000007020000}"/>
    <cellStyle name="Style 753" xfId="514" xr:uid="{00000000-0005-0000-0000-000008020000}"/>
    <cellStyle name="Style 754" xfId="515" xr:uid="{00000000-0005-0000-0000-000009020000}"/>
    <cellStyle name="Style 755" xfId="516" xr:uid="{00000000-0005-0000-0000-00000A020000}"/>
    <cellStyle name="Style 756" xfId="517" xr:uid="{00000000-0005-0000-0000-00000B020000}"/>
    <cellStyle name="Style 757" xfId="518" xr:uid="{00000000-0005-0000-0000-00000C020000}"/>
    <cellStyle name="Style 758" xfId="519" xr:uid="{00000000-0005-0000-0000-00000D020000}"/>
    <cellStyle name="Style 788" xfId="520" xr:uid="{00000000-0005-0000-0000-00000E020000}"/>
    <cellStyle name="Style 790" xfId="521" xr:uid="{00000000-0005-0000-0000-00000F020000}"/>
    <cellStyle name="Style 792" xfId="522" xr:uid="{00000000-0005-0000-0000-000010020000}"/>
    <cellStyle name="Style 794" xfId="523" xr:uid="{00000000-0005-0000-0000-000011020000}"/>
    <cellStyle name="Style 833" xfId="524" xr:uid="{00000000-0005-0000-0000-000012020000}"/>
    <cellStyle name="Style 840" xfId="525" xr:uid="{00000000-0005-0000-0000-000013020000}"/>
    <cellStyle name="Style 842" xfId="526" xr:uid="{00000000-0005-0000-0000-000014020000}"/>
    <cellStyle name="Style 844" xfId="527" xr:uid="{00000000-0005-0000-0000-000015020000}"/>
    <cellStyle name="Style 846" xfId="528" xr:uid="{00000000-0005-0000-0000-000016020000}"/>
    <cellStyle name="Style 848" xfId="529" xr:uid="{00000000-0005-0000-0000-000017020000}"/>
    <cellStyle name="Style 850" xfId="530" xr:uid="{00000000-0005-0000-0000-000018020000}"/>
    <cellStyle name="Style 868" xfId="531" xr:uid="{00000000-0005-0000-0000-000019020000}"/>
    <cellStyle name="Style 868 2" xfId="532" xr:uid="{00000000-0005-0000-0000-00001A020000}"/>
    <cellStyle name="Style 902" xfId="533" xr:uid="{00000000-0005-0000-0000-00001B020000}"/>
    <cellStyle name="Style 902 2" xfId="534" xr:uid="{00000000-0005-0000-0000-00001C020000}"/>
    <cellStyle name="Style 903" xfId="535" xr:uid="{00000000-0005-0000-0000-00001D020000}"/>
    <cellStyle name="Style 903 2" xfId="536" xr:uid="{00000000-0005-0000-0000-00001E020000}"/>
    <cellStyle name="Style 904" xfId="537" xr:uid="{00000000-0005-0000-0000-00001F020000}"/>
    <cellStyle name="Style 904 2" xfId="538" xr:uid="{00000000-0005-0000-0000-000020020000}"/>
    <cellStyle name="Style 905" xfId="539" xr:uid="{00000000-0005-0000-0000-000021020000}"/>
    <cellStyle name="Style 905 2" xfId="540" xr:uid="{00000000-0005-0000-0000-000022020000}"/>
    <cellStyle name="Style 910" xfId="541" xr:uid="{00000000-0005-0000-0000-000023020000}"/>
    <cellStyle name="Style 910 2" xfId="542" xr:uid="{00000000-0005-0000-0000-000024020000}"/>
    <cellStyle name="Style 911" xfId="543" xr:uid="{00000000-0005-0000-0000-000025020000}"/>
    <cellStyle name="Style 911 2" xfId="544" xr:uid="{00000000-0005-0000-0000-000026020000}"/>
    <cellStyle name="Style 912" xfId="545" xr:uid="{00000000-0005-0000-0000-000027020000}"/>
    <cellStyle name="Style 912 2" xfId="546" xr:uid="{00000000-0005-0000-0000-000028020000}"/>
    <cellStyle name="Style 913" xfId="547" xr:uid="{00000000-0005-0000-0000-000029020000}"/>
    <cellStyle name="Style 913 2" xfId="548" xr:uid="{00000000-0005-0000-0000-00002A020000}"/>
    <cellStyle name="Style 918" xfId="549" xr:uid="{00000000-0005-0000-0000-00002B020000}"/>
    <cellStyle name="Style 918 2" xfId="550" xr:uid="{00000000-0005-0000-0000-00002C020000}"/>
    <cellStyle name="Style 919" xfId="551" xr:uid="{00000000-0005-0000-0000-00002D020000}"/>
    <cellStyle name="Style 919 2" xfId="552" xr:uid="{00000000-0005-0000-0000-00002E020000}"/>
    <cellStyle name="Style 920" xfId="553" xr:uid="{00000000-0005-0000-0000-00002F020000}"/>
    <cellStyle name="Style 920 2" xfId="554" xr:uid="{00000000-0005-0000-0000-000030020000}"/>
    <cellStyle name="Style 921" xfId="555" xr:uid="{00000000-0005-0000-0000-000031020000}"/>
    <cellStyle name="Style 921 2" xfId="556" xr:uid="{00000000-0005-0000-0000-000032020000}"/>
    <cellStyle name="Style 926" xfId="557" xr:uid="{00000000-0005-0000-0000-000033020000}"/>
    <cellStyle name="Style 926 2" xfId="558" xr:uid="{00000000-0005-0000-0000-000034020000}"/>
    <cellStyle name="Style 927" xfId="559" xr:uid="{00000000-0005-0000-0000-000035020000}"/>
    <cellStyle name="Style 927 2" xfId="560" xr:uid="{00000000-0005-0000-0000-000036020000}"/>
    <cellStyle name="Style 928" xfId="561" xr:uid="{00000000-0005-0000-0000-000037020000}"/>
    <cellStyle name="Style 928 2" xfId="562" xr:uid="{00000000-0005-0000-0000-000038020000}"/>
    <cellStyle name="Style 929" xfId="563" xr:uid="{00000000-0005-0000-0000-000039020000}"/>
    <cellStyle name="Style 929 2" xfId="564" xr:uid="{00000000-0005-0000-0000-00003A020000}"/>
    <cellStyle name="Style 934" xfId="565" xr:uid="{00000000-0005-0000-0000-00003B020000}"/>
    <cellStyle name="Style 934 2" xfId="566" xr:uid="{00000000-0005-0000-0000-00003C020000}"/>
    <cellStyle name="Style 935" xfId="567" xr:uid="{00000000-0005-0000-0000-00003D020000}"/>
    <cellStyle name="Style 935 2" xfId="568" xr:uid="{00000000-0005-0000-0000-00003E020000}"/>
    <cellStyle name="Style 936" xfId="569" xr:uid="{00000000-0005-0000-0000-00003F020000}"/>
    <cellStyle name="Style 936 2" xfId="570" xr:uid="{00000000-0005-0000-0000-000040020000}"/>
    <cellStyle name="Style 937" xfId="571" xr:uid="{00000000-0005-0000-0000-000041020000}"/>
    <cellStyle name="Style 937 2" xfId="572" xr:uid="{00000000-0005-0000-0000-000042020000}"/>
    <cellStyle name="Style 942" xfId="573" xr:uid="{00000000-0005-0000-0000-000043020000}"/>
    <cellStyle name="Style 942 2" xfId="574" xr:uid="{00000000-0005-0000-0000-000044020000}"/>
    <cellStyle name="Style 943" xfId="575" xr:uid="{00000000-0005-0000-0000-000045020000}"/>
    <cellStyle name="Style 943 2" xfId="576" xr:uid="{00000000-0005-0000-0000-000046020000}"/>
    <cellStyle name="Style 944" xfId="577" xr:uid="{00000000-0005-0000-0000-000047020000}"/>
    <cellStyle name="Style 944 2" xfId="578" xr:uid="{00000000-0005-0000-0000-000048020000}"/>
    <cellStyle name="Style 945" xfId="579" xr:uid="{00000000-0005-0000-0000-000049020000}"/>
    <cellStyle name="Style 945 2" xfId="580" xr:uid="{00000000-0005-0000-0000-00004A020000}"/>
    <cellStyle name="Style 950" xfId="581" xr:uid="{00000000-0005-0000-0000-00004B020000}"/>
    <cellStyle name="Style 950 2" xfId="582" xr:uid="{00000000-0005-0000-0000-00004C020000}"/>
    <cellStyle name="Style 951" xfId="583" xr:uid="{00000000-0005-0000-0000-00004D020000}"/>
    <cellStyle name="Style 951 2" xfId="584" xr:uid="{00000000-0005-0000-0000-00004E020000}"/>
    <cellStyle name="Style 952" xfId="585" xr:uid="{00000000-0005-0000-0000-00004F020000}"/>
    <cellStyle name="Style 952 2" xfId="586" xr:uid="{00000000-0005-0000-0000-000050020000}"/>
    <cellStyle name="Style 953" xfId="587" xr:uid="{00000000-0005-0000-0000-000051020000}"/>
    <cellStyle name="Style 953 2" xfId="588" xr:uid="{00000000-0005-0000-0000-000052020000}"/>
    <cellStyle name="Style 958" xfId="589" xr:uid="{00000000-0005-0000-0000-000053020000}"/>
    <cellStyle name="Style 958 2" xfId="590" xr:uid="{00000000-0005-0000-0000-000054020000}"/>
    <cellStyle name="Style 959" xfId="591" xr:uid="{00000000-0005-0000-0000-000055020000}"/>
    <cellStyle name="Style 959 2" xfId="592" xr:uid="{00000000-0005-0000-0000-000056020000}"/>
    <cellStyle name="Style 960" xfId="593" xr:uid="{00000000-0005-0000-0000-000057020000}"/>
    <cellStyle name="Style 960 2" xfId="594" xr:uid="{00000000-0005-0000-0000-000058020000}"/>
    <cellStyle name="Style 961" xfId="595" xr:uid="{00000000-0005-0000-0000-000059020000}"/>
    <cellStyle name="Style 961 2" xfId="596" xr:uid="{00000000-0005-0000-0000-00005A020000}"/>
    <cellStyle name="Style 966" xfId="597" xr:uid="{00000000-0005-0000-0000-00005B020000}"/>
    <cellStyle name="Style 966 2" xfId="598" xr:uid="{00000000-0005-0000-0000-00005C020000}"/>
    <cellStyle name="Style 967" xfId="599" xr:uid="{00000000-0005-0000-0000-00005D020000}"/>
    <cellStyle name="Style 967 2" xfId="600" xr:uid="{00000000-0005-0000-0000-00005E020000}"/>
    <cellStyle name="Style 968" xfId="601" xr:uid="{00000000-0005-0000-0000-00005F020000}"/>
    <cellStyle name="Style 968 2" xfId="602" xr:uid="{00000000-0005-0000-0000-000060020000}"/>
    <cellStyle name="Style 969" xfId="603" xr:uid="{00000000-0005-0000-0000-000061020000}"/>
    <cellStyle name="Style 969 2" xfId="604" xr:uid="{00000000-0005-0000-0000-000062020000}"/>
    <cellStyle name="Style 974" xfId="605" xr:uid="{00000000-0005-0000-0000-000063020000}"/>
    <cellStyle name="Style 974 2" xfId="606" xr:uid="{00000000-0005-0000-0000-000064020000}"/>
    <cellStyle name="Style 975" xfId="607" xr:uid="{00000000-0005-0000-0000-000065020000}"/>
    <cellStyle name="Style 975 2" xfId="608" xr:uid="{00000000-0005-0000-0000-000066020000}"/>
    <cellStyle name="Style 976" xfId="609" xr:uid="{00000000-0005-0000-0000-000067020000}"/>
    <cellStyle name="Style 976 2" xfId="610" xr:uid="{00000000-0005-0000-0000-000068020000}"/>
    <cellStyle name="Style 977" xfId="611" xr:uid="{00000000-0005-0000-0000-000069020000}"/>
    <cellStyle name="Style 977 2" xfId="612" xr:uid="{00000000-0005-0000-0000-00006A020000}"/>
    <cellStyle name="Style 979" xfId="613" xr:uid="{00000000-0005-0000-0000-00006B020000}"/>
    <cellStyle name="Style 979 2" xfId="614" xr:uid="{00000000-0005-0000-0000-00006C020000}"/>
    <cellStyle name="Style 981" xfId="615" xr:uid="{00000000-0005-0000-0000-00006D020000}"/>
    <cellStyle name="Style 981 2" xfId="616" xr:uid="{00000000-0005-0000-0000-00006E020000}"/>
    <cellStyle name="Style 982" xfId="617" xr:uid="{00000000-0005-0000-0000-00006F020000}"/>
    <cellStyle name="Style 982 2" xfId="618" xr:uid="{00000000-0005-0000-0000-000070020000}"/>
    <cellStyle name="Style 983" xfId="619" xr:uid="{00000000-0005-0000-0000-000071020000}"/>
    <cellStyle name="Style 983 2" xfId="620" xr:uid="{00000000-0005-0000-0000-000072020000}"/>
    <cellStyle name="Style 984" xfId="621" xr:uid="{00000000-0005-0000-0000-000073020000}"/>
    <cellStyle name="Style 984 2" xfId="622" xr:uid="{00000000-0005-0000-0000-000074020000}"/>
    <cellStyle name="Style 985" xfId="623" xr:uid="{00000000-0005-0000-0000-000075020000}"/>
    <cellStyle name="Style 985 2" xfId="624" xr:uid="{00000000-0005-0000-0000-000076020000}"/>
    <cellStyle name="Style 986" xfId="625" xr:uid="{00000000-0005-0000-0000-000077020000}"/>
    <cellStyle name="Style 986 2" xfId="626" xr:uid="{00000000-0005-0000-0000-000078020000}"/>
    <cellStyle name="Style 987" xfId="627" xr:uid="{00000000-0005-0000-0000-000079020000}"/>
    <cellStyle name="Style 987 2" xfId="628" xr:uid="{00000000-0005-0000-0000-00007A020000}"/>
    <cellStyle name="Style 988" xfId="629" xr:uid="{00000000-0005-0000-0000-00007B020000}"/>
    <cellStyle name="Style 988 2" xfId="630" xr:uid="{00000000-0005-0000-0000-00007C020000}"/>
    <cellStyle name="Style 989" xfId="631" xr:uid="{00000000-0005-0000-0000-00007D020000}"/>
    <cellStyle name="Style 989 2" xfId="632" xr:uid="{00000000-0005-0000-0000-00007E020000}"/>
    <cellStyle name="Style 991" xfId="633" xr:uid="{00000000-0005-0000-0000-00007F020000}"/>
    <cellStyle name="Style 991 2" xfId="634" xr:uid="{00000000-0005-0000-0000-00008002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800080"/>
      <rgbColor rgb="00008080"/>
      <rgbColor rgb="00C0C0C0"/>
      <rgbColor rgb="00808080"/>
      <rgbColor rgb="009999FF"/>
      <rgbColor rgb="00BB793C"/>
      <rgbColor rgb="00620C0B"/>
      <rgbColor rgb="00590001"/>
      <rgbColor rgb="00404549"/>
      <rgbColor rgb="00CD9B7A"/>
      <rgbColor rgb="00990033"/>
      <rgbColor rgb="00EAEAEA"/>
      <rgbColor rgb="00000080"/>
      <rgbColor rgb="00579A32"/>
      <rgbColor rgb="003366FF"/>
      <rgbColor rgb="00CC9900"/>
      <rgbColor rgb="00CC6633"/>
      <rgbColor rgb="00A54F0F"/>
      <rgbColor rgb="00008C99"/>
      <rgbColor rgb="00666666"/>
      <rgbColor rgb="0000CCFF"/>
      <rgbColor rgb="00CCFFFF"/>
      <rgbColor rgb="00CCFFCC"/>
      <rgbColor rgb="00FFFF99"/>
      <rgbColor rgb="0099CCFF"/>
      <rgbColor rgb="00666666"/>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2698750</xdr:colOff>
      <xdr:row>0</xdr:row>
      <xdr:rowOff>177800</xdr:rowOff>
    </xdr:from>
    <xdr:to>
      <xdr:col>7</xdr:col>
      <xdr:colOff>61954</xdr:colOff>
      <xdr:row>3</xdr:row>
      <xdr:rowOff>63500</xdr:rowOff>
    </xdr:to>
    <xdr:pic>
      <xdr:nvPicPr>
        <xdr:cNvPr id="4" name="Picture 3">
          <a:extLst>
            <a:ext uri="{FF2B5EF4-FFF2-40B4-BE49-F238E27FC236}">
              <a16:creationId xmlns:a16="http://schemas.microsoft.com/office/drawing/2014/main" id="{1D4F0C42-4455-F506-A0F8-867C9637EA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6100" y="177800"/>
          <a:ext cx="2849604" cy="1098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6</xdr:col>
      <xdr:colOff>409575</xdr:colOff>
      <xdr:row>1</xdr:row>
      <xdr:rowOff>838200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608647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http://www.strglobal.com/aam" TargetMode="External"/><Relationship Id="rId3" Type="http://schemas.openxmlformats.org/officeDocument/2006/relationships/hyperlink" Target="mailto:apinfo@str.com" TargetMode="External"/><Relationship Id="rId7" Type="http://schemas.openxmlformats.org/officeDocument/2006/relationships/hyperlink" Target="http://strglobal.com/resources/glossary" TargetMode="External"/><Relationship Id="rId2" Type="http://schemas.openxmlformats.org/officeDocument/2006/relationships/hyperlink" Target="mailto:hotelinfo@str.com" TargetMode="External"/><Relationship Id="rId1" Type="http://schemas.openxmlformats.org/officeDocument/2006/relationships/hyperlink" Target="mailto:support@str.com" TargetMode="External"/><Relationship Id="rId6" Type="http://schemas.openxmlformats.org/officeDocument/2006/relationships/hyperlink" Target="http://www.str.com/aam" TargetMode="External"/><Relationship Id="rId11" Type="http://schemas.openxmlformats.org/officeDocument/2006/relationships/drawing" Target="../drawings/drawing2.xml"/><Relationship Id="rId5" Type="http://schemas.openxmlformats.org/officeDocument/2006/relationships/hyperlink" Target="http://www.hoteldataconference.com/" TargetMode="External"/><Relationship Id="rId10" Type="http://schemas.openxmlformats.org/officeDocument/2006/relationships/printerSettings" Target="../printerSettings/printerSettings2.bin"/><Relationship Id="rId4" Type="http://schemas.openxmlformats.org/officeDocument/2006/relationships/hyperlink" Target="http://www.hotelnewsnow.com/" TargetMode="External"/><Relationship Id="rId9" Type="http://schemas.openxmlformats.org/officeDocument/2006/relationships/hyperlink" Target="http://www.strglob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K104"/>
  <sheetViews>
    <sheetView showGridLines="0" tabSelected="1" workbookViewId="0">
      <selection activeCell="B14" sqref="B14"/>
    </sheetView>
  </sheetViews>
  <sheetFormatPr defaultRowHeight="12.75" customHeight="1" x14ac:dyDescent="0.25"/>
  <cols>
    <col min="1" max="1" width="13.453125" style="5" customWidth="1"/>
    <col min="2" max="2" width="57.54296875" style="5" customWidth="1"/>
    <col min="3" max="3" width="5.453125" style="5" customWidth="1"/>
    <col min="4" max="4" width="1.81640625" style="25" customWidth="1"/>
    <col min="5" max="5" width="57.54296875" style="5" customWidth="1"/>
    <col min="6" max="6" width="5.453125" style="5" customWidth="1"/>
    <col min="7" max="7" width="15.54296875" style="5" customWidth="1"/>
    <col min="8" max="8" width="4.1796875" style="4" customWidth="1"/>
    <col min="9" max="13" width="7.1796875" style="4" customWidth="1"/>
    <col min="14" max="14" width="1.453125" style="4" customWidth="1"/>
    <col min="15" max="15" width="7.453125" style="4" customWidth="1"/>
    <col min="16" max="27" width="9.1796875" style="4" customWidth="1"/>
    <col min="28" max="28" width="9.1796875" style="4"/>
    <col min="29" max="256" width="9.1796875" style="5"/>
    <col min="257" max="257" width="13.453125" style="5" customWidth="1"/>
    <col min="258" max="258" width="57.54296875" style="5" customWidth="1"/>
    <col min="259" max="259" width="5.453125" style="5" customWidth="1"/>
    <col min="260" max="260" width="1.81640625" style="5" customWidth="1"/>
    <col min="261" max="261" width="57.54296875" style="5" customWidth="1"/>
    <col min="262" max="262" width="5.453125" style="5" customWidth="1"/>
    <col min="263" max="263" width="15.54296875" style="5" customWidth="1"/>
    <col min="264" max="264" width="4.1796875" style="5" customWidth="1"/>
    <col min="265" max="269" width="7.1796875" style="5" customWidth="1"/>
    <col min="270" max="270" width="1.453125" style="5" customWidth="1"/>
    <col min="271" max="271" width="7.453125" style="5" customWidth="1"/>
    <col min="272" max="283" width="9.1796875" style="5" customWidth="1"/>
    <col min="284" max="512" width="9.1796875" style="5"/>
    <col min="513" max="513" width="13.453125" style="5" customWidth="1"/>
    <col min="514" max="514" width="57.54296875" style="5" customWidth="1"/>
    <col min="515" max="515" width="5.453125" style="5" customWidth="1"/>
    <col min="516" max="516" width="1.81640625" style="5" customWidth="1"/>
    <col min="517" max="517" width="57.54296875" style="5" customWidth="1"/>
    <col min="518" max="518" width="5.453125" style="5" customWidth="1"/>
    <col min="519" max="519" width="15.54296875" style="5" customWidth="1"/>
    <col min="520" max="520" width="4.1796875" style="5" customWidth="1"/>
    <col min="521" max="525" width="7.1796875" style="5" customWidth="1"/>
    <col min="526" max="526" width="1.453125" style="5" customWidth="1"/>
    <col min="527" max="527" width="7.453125" style="5" customWidth="1"/>
    <col min="528" max="539" width="9.1796875" style="5" customWidth="1"/>
    <col min="540" max="768" width="9.1796875" style="5"/>
    <col min="769" max="769" width="13.453125" style="5" customWidth="1"/>
    <col min="770" max="770" width="57.54296875" style="5" customWidth="1"/>
    <col min="771" max="771" width="5.453125" style="5" customWidth="1"/>
    <col min="772" max="772" width="1.81640625" style="5" customWidth="1"/>
    <col min="773" max="773" width="57.54296875" style="5" customWidth="1"/>
    <col min="774" max="774" width="5.453125" style="5" customWidth="1"/>
    <col min="775" max="775" width="15.54296875" style="5" customWidth="1"/>
    <col min="776" max="776" width="4.1796875" style="5" customWidth="1"/>
    <col min="777" max="781" width="7.1796875" style="5" customWidth="1"/>
    <col min="782" max="782" width="1.453125" style="5" customWidth="1"/>
    <col min="783" max="783" width="7.453125" style="5" customWidth="1"/>
    <col min="784" max="795" width="9.1796875" style="5" customWidth="1"/>
    <col min="796" max="1024" width="9.1796875" style="5"/>
    <col min="1025" max="1025" width="13.453125" style="5" customWidth="1"/>
    <col min="1026" max="1026" width="57.54296875" style="5" customWidth="1"/>
    <col min="1027" max="1027" width="5.453125" style="5" customWidth="1"/>
    <col min="1028" max="1028" width="1.81640625" style="5" customWidth="1"/>
    <col min="1029" max="1029" width="57.54296875" style="5" customWidth="1"/>
    <col min="1030" max="1030" width="5.453125" style="5" customWidth="1"/>
    <col min="1031" max="1031" width="15.54296875" style="5" customWidth="1"/>
    <col min="1032" max="1032" width="4.1796875" style="5" customWidth="1"/>
    <col min="1033" max="1037" width="7.1796875" style="5" customWidth="1"/>
    <col min="1038" max="1038" width="1.453125" style="5" customWidth="1"/>
    <col min="1039" max="1039" width="7.453125" style="5" customWidth="1"/>
    <col min="1040" max="1051" width="9.1796875" style="5" customWidth="1"/>
    <col min="1052" max="1280" width="9.1796875" style="5"/>
    <col min="1281" max="1281" width="13.453125" style="5" customWidth="1"/>
    <col min="1282" max="1282" width="57.54296875" style="5" customWidth="1"/>
    <col min="1283" max="1283" width="5.453125" style="5" customWidth="1"/>
    <col min="1284" max="1284" width="1.81640625" style="5" customWidth="1"/>
    <col min="1285" max="1285" width="57.54296875" style="5" customWidth="1"/>
    <col min="1286" max="1286" width="5.453125" style="5" customWidth="1"/>
    <col min="1287" max="1287" width="15.54296875" style="5" customWidth="1"/>
    <col min="1288" max="1288" width="4.1796875" style="5" customWidth="1"/>
    <col min="1289" max="1293" width="7.1796875" style="5" customWidth="1"/>
    <col min="1294" max="1294" width="1.453125" style="5" customWidth="1"/>
    <col min="1295" max="1295" width="7.453125" style="5" customWidth="1"/>
    <col min="1296" max="1307" width="9.1796875" style="5" customWidth="1"/>
    <col min="1308" max="1536" width="9.1796875" style="5"/>
    <col min="1537" max="1537" width="13.453125" style="5" customWidth="1"/>
    <col min="1538" max="1538" width="57.54296875" style="5" customWidth="1"/>
    <col min="1539" max="1539" width="5.453125" style="5" customWidth="1"/>
    <col min="1540" max="1540" width="1.81640625" style="5" customWidth="1"/>
    <col min="1541" max="1541" width="57.54296875" style="5" customWidth="1"/>
    <col min="1542" max="1542" width="5.453125" style="5" customWidth="1"/>
    <col min="1543" max="1543" width="15.54296875" style="5" customWidth="1"/>
    <col min="1544" max="1544" width="4.1796875" style="5" customWidth="1"/>
    <col min="1545" max="1549" width="7.1796875" style="5" customWidth="1"/>
    <col min="1550" max="1550" width="1.453125" style="5" customWidth="1"/>
    <col min="1551" max="1551" width="7.453125" style="5" customWidth="1"/>
    <col min="1552" max="1563" width="9.1796875" style="5" customWidth="1"/>
    <col min="1564" max="1792" width="9.1796875" style="5"/>
    <col min="1793" max="1793" width="13.453125" style="5" customWidth="1"/>
    <col min="1794" max="1794" width="57.54296875" style="5" customWidth="1"/>
    <col min="1795" max="1795" width="5.453125" style="5" customWidth="1"/>
    <col min="1796" max="1796" width="1.81640625" style="5" customWidth="1"/>
    <col min="1797" max="1797" width="57.54296875" style="5" customWidth="1"/>
    <col min="1798" max="1798" width="5.453125" style="5" customWidth="1"/>
    <col min="1799" max="1799" width="15.54296875" style="5" customWidth="1"/>
    <col min="1800" max="1800" width="4.1796875" style="5" customWidth="1"/>
    <col min="1801" max="1805" width="7.1796875" style="5" customWidth="1"/>
    <col min="1806" max="1806" width="1.453125" style="5" customWidth="1"/>
    <col min="1807" max="1807" width="7.453125" style="5" customWidth="1"/>
    <col min="1808" max="1819" width="9.1796875" style="5" customWidth="1"/>
    <col min="1820" max="2048" width="9.1796875" style="5"/>
    <col min="2049" max="2049" width="13.453125" style="5" customWidth="1"/>
    <col min="2050" max="2050" width="57.54296875" style="5" customWidth="1"/>
    <col min="2051" max="2051" width="5.453125" style="5" customWidth="1"/>
    <col min="2052" max="2052" width="1.81640625" style="5" customWidth="1"/>
    <col min="2053" max="2053" width="57.54296875" style="5" customWidth="1"/>
    <col min="2054" max="2054" width="5.453125" style="5" customWidth="1"/>
    <col min="2055" max="2055" width="15.54296875" style="5" customWidth="1"/>
    <col min="2056" max="2056" width="4.1796875" style="5" customWidth="1"/>
    <col min="2057" max="2061" width="7.1796875" style="5" customWidth="1"/>
    <col min="2062" max="2062" width="1.453125" style="5" customWidth="1"/>
    <col min="2063" max="2063" width="7.453125" style="5" customWidth="1"/>
    <col min="2064" max="2075" width="9.1796875" style="5" customWidth="1"/>
    <col min="2076" max="2304" width="9.1796875" style="5"/>
    <col min="2305" max="2305" width="13.453125" style="5" customWidth="1"/>
    <col min="2306" max="2306" width="57.54296875" style="5" customWidth="1"/>
    <col min="2307" max="2307" width="5.453125" style="5" customWidth="1"/>
    <col min="2308" max="2308" width="1.81640625" style="5" customWidth="1"/>
    <col min="2309" max="2309" width="57.54296875" style="5" customWidth="1"/>
    <col min="2310" max="2310" width="5.453125" style="5" customWidth="1"/>
    <col min="2311" max="2311" width="15.54296875" style="5" customWidth="1"/>
    <col min="2312" max="2312" width="4.1796875" style="5" customWidth="1"/>
    <col min="2313" max="2317" width="7.1796875" style="5" customWidth="1"/>
    <col min="2318" max="2318" width="1.453125" style="5" customWidth="1"/>
    <col min="2319" max="2319" width="7.453125" style="5" customWidth="1"/>
    <col min="2320" max="2331" width="9.1796875" style="5" customWidth="1"/>
    <col min="2332" max="2560" width="9.1796875" style="5"/>
    <col min="2561" max="2561" width="13.453125" style="5" customWidth="1"/>
    <col min="2562" max="2562" width="57.54296875" style="5" customWidth="1"/>
    <col min="2563" max="2563" width="5.453125" style="5" customWidth="1"/>
    <col min="2564" max="2564" width="1.81640625" style="5" customWidth="1"/>
    <col min="2565" max="2565" width="57.54296875" style="5" customWidth="1"/>
    <col min="2566" max="2566" width="5.453125" style="5" customWidth="1"/>
    <col min="2567" max="2567" width="15.54296875" style="5" customWidth="1"/>
    <col min="2568" max="2568" width="4.1796875" style="5" customWidth="1"/>
    <col min="2569" max="2573" width="7.1796875" style="5" customWidth="1"/>
    <col min="2574" max="2574" width="1.453125" style="5" customWidth="1"/>
    <col min="2575" max="2575" width="7.453125" style="5" customWidth="1"/>
    <col min="2576" max="2587" width="9.1796875" style="5" customWidth="1"/>
    <col min="2588" max="2816" width="9.1796875" style="5"/>
    <col min="2817" max="2817" width="13.453125" style="5" customWidth="1"/>
    <col min="2818" max="2818" width="57.54296875" style="5" customWidth="1"/>
    <col min="2819" max="2819" width="5.453125" style="5" customWidth="1"/>
    <col min="2820" max="2820" width="1.81640625" style="5" customWidth="1"/>
    <col min="2821" max="2821" width="57.54296875" style="5" customWidth="1"/>
    <col min="2822" max="2822" width="5.453125" style="5" customWidth="1"/>
    <col min="2823" max="2823" width="15.54296875" style="5" customWidth="1"/>
    <col min="2824" max="2824" width="4.1796875" style="5" customWidth="1"/>
    <col min="2825" max="2829" width="7.1796875" style="5" customWidth="1"/>
    <col min="2830" max="2830" width="1.453125" style="5" customWidth="1"/>
    <col min="2831" max="2831" width="7.453125" style="5" customWidth="1"/>
    <col min="2832" max="2843" width="9.1796875" style="5" customWidth="1"/>
    <col min="2844" max="3072" width="9.1796875" style="5"/>
    <col min="3073" max="3073" width="13.453125" style="5" customWidth="1"/>
    <col min="3074" max="3074" width="57.54296875" style="5" customWidth="1"/>
    <col min="3075" max="3075" width="5.453125" style="5" customWidth="1"/>
    <col min="3076" max="3076" width="1.81640625" style="5" customWidth="1"/>
    <col min="3077" max="3077" width="57.54296875" style="5" customWidth="1"/>
    <col min="3078" max="3078" width="5.453125" style="5" customWidth="1"/>
    <col min="3079" max="3079" width="15.54296875" style="5" customWidth="1"/>
    <col min="3080" max="3080" width="4.1796875" style="5" customWidth="1"/>
    <col min="3081" max="3085" width="7.1796875" style="5" customWidth="1"/>
    <col min="3086" max="3086" width="1.453125" style="5" customWidth="1"/>
    <col min="3087" max="3087" width="7.453125" style="5" customWidth="1"/>
    <col min="3088" max="3099" width="9.1796875" style="5" customWidth="1"/>
    <col min="3100" max="3328" width="9.1796875" style="5"/>
    <col min="3329" max="3329" width="13.453125" style="5" customWidth="1"/>
    <col min="3330" max="3330" width="57.54296875" style="5" customWidth="1"/>
    <col min="3331" max="3331" width="5.453125" style="5" customWidth="1"/>
    <col min="3332" max="3332" width="1.81640625" style="5" customWidth="1"/>
    <col min="3333" max="3333" width="57.54296875" style="5" customWidth="1"/>
    <col min="3334" max="3334" width="5.453125" style="5" customWidth="1"/>
    <col min="3335" max="3335" width="15.54296875" style="5" customWidth="1"/>
    <col min="3336" max="3336" width="4.1796875" style="5" customWidth="1"/>
    <col min="3337" max="3341" width="7.1796875" style="5" customWidth="1"/>
    <col min="3342" max="3342" width="1.453125" style="5" customWidth="1"/>
    <col min="3343" max="3343" width="7.453125" style="5" customWidth="1"/>
    <col min="3344" max="3355" width="9.1796875" style="5" customWidth="1"/>
    <col min="3356" max="3584" width="9.1796875" style="5"/>
    <col min="3585" max="3585" width="13.453125" style="5" customWidth="1"/>
    <col min="3586" max="3586" width="57.54296875" style="5" customWidth="1"/>
    <col min="3587" max="3587" width="5.453125" style="5" customWidth="1"/>
    <col min="3588" max="3588" width="1.81640625" style="5" customWidth="1"/>
    <col min="3589" max="3589" width="57.54296875" style="5" customWidth="1"/>
    <col min="3590" max="3590" width="5.453125" style="5" customWidth="1"/>
    <col min="3591" max="3591" width="15.54296875" style="5" customWidth="1"/>
    <col min="3592" max="3592" width="4.1796875" style="5" customWidth="1"/>
    <col min="3593" max="3597" width="7.1796875" style="5" customWidth="1"/>
    <col min="3598" max="3598" width="1.453125" style="5" customWidth="1"/>
    <col min="3599" max="3599" width="7.453125" style="5" customWidth="1"/>
    <col min="3600" max="3611" width="9.1796875" style="5" customWidth="1"/>
    <col min="3612" max="3840" width="9.1796875" style="5"/>
    <col min="3841" max="3841" width="13.453125" style="5" customWidth="1"/>
    <col min="3842" max="3842" width="57.54296875" style="5" customWidth="1"/>
    <col min="3843" max="3843" width="5.453125" style="5" customWidth="1"/>
    <col min="3844" max="3844" width="1.81640625" style="5" customWidth="1"/>
    <col min="3845" max="3845" width="57.54296875" style="5" customWidth="1"/>
    <col min="3846" max="3846" width="5.453125" style="5" customWidth="1"/>
    <col min="3847" max="3847" width="15.54296875" style="5" customWidth="1"/>
    <col min="3848" max="3848" width="4.1796875" style="5" customWidth="1"/>
    <col min="3849" max="3853" width="7.1796875" style="5" customWidth="1"/>
    <col min="3854" max="3854" width="1.453125" style="5" customWidth="1"/>
    <col min="3855" max="3855" width="7.453125" style="5" customWidth="1"/>
    <col min="3856" max="3867" width="9.1796875" style="5" customWidth="1"/>
    <col min="3868" max="4096" width="9.1796875" style="5"/>
    <col min="4097" max="4097" width="13.453125" style="5" customWidth="1"/>
    <col min="4098" max="4098" width="57.54296875" style="5" customWidth="1"/>
    <col min="4099" max="4099" width="5.453125" style="5" customWidth="1"/>
    <col min="4100" max="4100" width="1.81640625" style="5" customWidth="1"/>
    <col min="4101" max="4101" width="57.54296875" style="5" customWidth="1"/>
    <col min="4102" max="4102" width="5.453125" style="5" customWidth="1"/>
    <col min="4103" max="4103" width="15.54296875" style="5" customWidth="1"/>
    <col min="4104" max="4104" width="4.1796875" style="5" customWidth="1"/>
    <col min="4105" max="4109" width="7.1796875" style="5" customWidth="1"/>
    <col min="4110" max="4110" width="1.453125" style="5" customWidth="1"/>
    <col min="4111" max="4111" width="7.453125" style="5" customWidth="1"/>
    <col min="4112" max="4123" width="9.1796875" style="5" customWidth="1"/>
    <col min="4124" max="4352" width="9.1796875" style="5"/>
    <col min="4353" max="4353" width="13.453125" style="5" customWidth="1"/>
    <col min="4354" max="4354" width="57.54296875" style="5" customWidth="1"/>
    <col min="4355" max="4355" width="5.453125" style="5" customWidth="1"/>
    <col min="4356" max="4356" width="1.81640625" style="5" customWidth="1"/>
    <col min="4357" max="4357" width="57.54296875" style="5" customWidth="1"/>
    <col min="4358" max="4358" width="5.453125" style="5" customWidth="1"/>
    <col min="4359" max="4359" width="15.54296875" style="5" customWidth="1"/>
    <col min="4360" max="4360" width="4.1796875" style="5" customWidth="1"/>
    <col min="4361" max="4365" width="7.1796875" style="5" customWidth="1"/>
    <col min="4366" max="4366" width="1.453125" style="5" customWidth="1"/>
    <col min="4367" max="4367" width="7.453125" style="5" customWidth="1"/>
    <col min="4368" max="4379" width="9.1796875" style="5" customWidth="1"/>
    <col min="4380" max="4608" width="9.1796875" style="5"/>
    <col min="4609" max="4609" width="13.453125" style="5" customWidth="1"/>
    <col min="4610" max="4610" width="57.54296875" style="5" customWidth="1"/>
    <col min="4611" max="4611" width="5.453125" style="5" customWidth="1"/>
    <col min="4612" max="4612" width="1.81640625" style="5" customWidth="1"/>
    <col min="4613" max="4613" width="57.54296875" style="5" customWidth="1"/>
    <col min="4614" max="4614" width="5.453125" style="5" customWidth="1"/>
    <col min="4615" max="4615" width="15.54296875" style="5" customWidth="1"/>
    <col min="4616" max="4616" width="4.1796875" style="5" customWidth="1"/>
    <col min="4617" max="4621" width="7.1796875" style="5" customWidth="1"/>
    <col min="4622" max="4622" width="1.453125" style="5" customWidth="1"/>
    <col min="4623" max="4623" width="7.453125" style="5" customWidth="1"/>
    <col min="4624" max="4635" width="9.1796875" style="5" customWidth="1"/>
    <col min="4636" max="4864" width="9.1796875" style="5"/>
    <col min="4865" max="4865" width="13.453125" style="5" customWidth="1"/>
    <col min="4866" max="4866" width="57.54296875" style="5" customWidth="1"/>
    <col min="4867" max="4867" width="5.453125" style="5" customWidth="1"/>
    <col min="4868" max="4868" width="1.81640625" style="5" customWidth="1"/>
    <col min="4869" max="4869" width="57.54296875" style="5" customWidth="1"/>
    <col min="4870" max="4870" width="5.453125" style="5" customWidth="1"/>
    <col min="4871" max="4871" width="15.54296875" style="5" customWidth="1"/>
    <col min="4872" max="4872" width="4.1796875" style="5" customWidth="1"/>
    <col min="4873" max="4877" width="7.1796875" style="5" customWidth="1"/>
    <col min="4878" max="4878" width="1.453125" style="5" customWidth="1"/>
    <col min="4879" max="4879" width="7.453125" style="5" customWidth="1"/>
    <col min="4880" max="4891" width="9.1796875" style="5" customWidth="1"/>
    <col min="4892" max="5120" width="9.1796875" style="5"/>
    <col min="5121" max="5121" width="13.453125" style="5" customWidth="1"/>
    <col min="5122" max="5122" width="57.54296875" style="5" customWidth="1"/>
    <col min="5123" max="5123" width="5.453125" style="5" customWidth="1"/>
    <col min="5124" max="5124" width="1.81640625" style="5" customWidth="1"/>
    <col min="5125" max="5125" width="57.54296875" style="5" customWidth="1"/>
    <col min="5126" max="5126" width="5.453125" style="5" customWidth="1"/>
    <col min="5127" max="5127" width="15.54296875" style="5" customWidth="1"/>
    <col min="5128" max="5128" width="4.1796875" style="5" customWidth="1"/>
    <col min="5129" max="5133" width="7.1796875" style="5" customWidth="1"/>
    <col min="5134" max="5134" width="1.453125" style="5" customWidth="1"/>
    <col min="5135" max="5135" width="7.453125" style="5" customWidth="1"/>
    <col min="5136" max="5147" width="9.1796875" style="5" customWidth="1"/>
    <col min="5148" max="5376" width="9.1796875" style="5"/>
    <col min="5377" max="5377" width="13.453125" style="5" customWidth="1"/>
    <col min="5378" max="5378" width="57.54296875" style="5" customWidth="1"/>
    <col min="5379" max="5379" width="5.453125" style="5" customWidth="1"/>
    <col min="5380" max="5380" width="1.81640625" style="5" customWidth="1"/>
    <col min="5381" max="5381" width="57.54296875" style="5" customWidth="1"/>
    <col min="5382" max="5382" width="5.453125" style="5" customWidth="1"/>
    <col min="5383" max="5383" width="15.54296875" style="5" customWidth="1"/>
    <col min="5384" max="5384" width="4.1796875" style="5" customWidth="1"/>
    <col min="5385" max="5389" width="7.1796875" style="5" customWidth="1"/>
    <col min="5390" max="5390" width="1.453125" style="5" customWidth="1"/>
    <col min="5391" max="5391" width="7.453125" style="5" customWidth="1"/>
    <col min="5392" max="5403" width="9.1796875" style="5" customWidth="1"/>
    <col min="5404" max="5632" width="9.1796875" style="5"/>
    <col min="5633" max="5633" width="13.453125" style="5" customWidth="1"/>
    <col min="5634" max="5634" width="57.54296875" style="5" customWidth="1"/>
    <col min="5635" max="5635" width="5.453125" style="5" customWidth="1"/>
    <col min="5636" max="5636" width="1.81640625" style="5" customWidth="1"/>
    <col min="5637" max="5637" width="57.54296875" style="5" customWidth="1"/>
    <col min="5638" max="5638" width="5.453125" style="5" customWidth="1"/>
    <col min="5639" max="5639" width="15.54296875" style="5" customWidth="1"/>
    <col min="5640" max="5640" width="4.1796875" style="5" customWidth="1"/>
    <col min="5641" max="5645" width="7.1796875" style="5" customWidth="1"/>
    <col min="5646" max="5646" width="1.453125" style="5" customWidth="1"/>
    <col min="5647" max="5647" width="7.453125" style="5" customWidth="1"/>
    <col min="5648" max="5659" width="9.1796875" style="5" customWidth="1"/>
    <col min="5660" max="5888" width="9.1796875" style="5"/>
    <col min="5889" max="5889" width="13.453125" style="5" customWidth="1"/>
    <col min="5890" max="5890" width="57.54296875" style="5" customWidth="1"/>
    <col min="5891" max="5891" width="5.453125" style="5" customWidth="1"/>
    <col min="5892" max="5892" width="1.81640625" style="5" customWidth="1"/>
    <col min="5893" max="5893" width="57.54296875" style="5" customWidth="1"/>
    <col min="5894" max="5894" width="5.453125" style="5" customWidth="1"/>
    <col min="5895" max="5895" width="15.54296875" style="5" customWidth="1"/>
    <col min="5896" max="5896" width="4.1796875" style="5" customWidth="1"/>
    <col min="5897" max="5901" width="7.1796875" style="5" customWidth="1"/>
    <col min="5902" max="5902" width="1.453125" style="5" customWidth="1"/>
    <col min="5903" max="5903" width="7.453125" style="5" customWidth="1"/>
    <col min="5904" max="5915" width="9.1796875" style="5" customWidth="1"/>
    <col min="5916" max="6144" width="9.1796875" style="5"/>
    <col min="6145" max="6145" width="13.453125" style="5" customWidth="1"/>
    <col min="6146" max="6146" width="57.54296875" style="5" customWidth="1"/>
    <col min="6147" max="6147" width="5.453125" style="5" customWidth="1"/>
    <col min="6148" max="6148" width="1.81640625" style="5" customWidth="1"/>
    <col min="6149" max="6149" width="57.54296875" style="5" customWidth="1"/>
    <col min="6150" max="6150" width="5.453125" style="5" customWidth="1"/>
    <col min="6151" max="6151" width="15.54296875" style="5" customWidth="1"/>
    <col min="6152" max="6152" width="4.1796875" style="5" customWidth="1"/>
    <col min="6153" max="6157" width="7.1796875" style="5" customWidth="1"/>
    <col min="6158" max="6158" width="1.453125" style="5" customWidth="1"/>
    <col min="6159" max="6159" width="7.453125" style="5" customWidth="1"/>
    <col min="6160" max="6171" width="9.1796875" style="5" customWidth="1"/>
    <col min="6172" max="6400" width="9.1796875" style="5"/>
    <col min="6401" max="6401" width="13.453125" style="5" customWidth="1"/>
    <col min="6402" max="6402" width="57.54296875" style="5" customWidth="1"/>
    <col min="6403" max="6403" width="5.453125" style="5" customWidth="1"/>
    <col min="6404" max="6404" width="1.81640625" style="5" customWidth="1"/>
    <col min="6405" max="6405" width="57.54296875" style="5" customWidth="1"/>
    <col min="6406" max="6406" width="5.453125" style="5" customWidth="1"/>
    <col min="6407" max="6407" width="15.54296875" style="5" customWidth="1"/>
    <col min="6408" max="6408" width="4.1796875" style="5" customWidth="1"/>
    <col min="6409" max="6413" width="7.1796875" style="5" customWidth="1"/>
    <col min="6414" max="6414" width="1.453125" style="5" customWidth="1"/>
    <col min="6415" max="6415" width="7.453125" style="5" customWidth="1"/>
    <col min="6416" max="6427" width="9.1796875" style="5" customWidth="1"/>
    <col min="6428" max="6656" width="9.1796875" style="5"/>
    <col min="6657" max="6657" width="13.453125" style="5" customWidth="1"/>
    <col min="6658" max="6658" width="57.54296875" style="5" customWidth="1"/>
    <col min="6659" max="6659" width="5.453125" style="5" customWidth="1"/>
    <col min="6660" max="6660" width="1.81640625" style="5" customWidth="1"/>
    <col min="6661" max="6661" width="57.54296875" style="5" customWidth="1"/>
    <col min="6662" max="6662" width="5.453125" style="5" customWidth="1"/>
    <col min="6663" max="6663" width="15.54296875" style="5" customWidth="1"/>
    <col min="6664" max="6664" width="4.1796875" style="5" customWidth="1"/>
    <col min="6665" max="6669" width="7.1796875" style="5" customWidth="1"/>
    <col min="6670" max="6670" width="1.453125" style="5" customWidth="1"/>
    <col min="6671" max="6671" width="7.453125" style="5" customWidth="1"/>
    <col min="6672" max="6683" width="9.1796875" style="5" customWidth="1"/>
    <col min="6684" max="6912" width="9.1796875" style="5"/>
    <col min="6913" max="6913" width="13.453125" style="5" customWidth="1"/>
    <col min="6914" max="6914" width="57.54296875" style="5" customWidth="1"/>
    <col min="6915" max="6915" width="5.453125" style="5" customWidth="1"/>
    <col min="6916" max="6916" width="1.81640625" style="5" customWidth="1"/>
    <col min="6917" max="6917" width="57.54296875" style="5" customWidth="1"/>
    <col min="6918" max="6918" width="5.453125" style="5" customWidth="1"/>
    <col min="6919" max="6919" width="15.54296875" style="5" customWidth="1"/>
    <col min="6920" max="6920" width="4.1796875" style="5" customWidth="1"/>
    <col min="6921" max="6925" width="7.1796875" style="5" customWidth="1"/>
    <col min="6926" max="6926" width="1.453125" style="5" customWidth="1"/>
    <col min="6927" max="6927" width="7.453125" style="5" customWidth="1"/>
    <col min="6928" max="6939" width="9.1796875" style="5" customWidth="1"/>
    <col min="6940" max="7168" width="9.1796875" style="5"/>
    <col min="7169" max="7169" width="13.453125" style="5" customWidth="1"/>
    <col min="7170" max="7170" width="57.54296875" style="5" customWidth="1"/>
    <col min="7171" max="7171" width="5.453125" style="5" customWidth="1"/>
    <col min="7172" max="7172" width="1.81640625" style="5" customWidth="1"/>
    <col min="7173" max="7173" width="57.54296875" style="5" customWidth="1"/>
    <col min="7174" max="7174" width="5.453125" style="5" customWidth="1"/>
    <col min="7175" max="7175" width="15.54296875" style="5" customWidth="1"/>
    <col min="7176" max="7176" width="4.1796875" style="5" customWidth="1"/>
    <col min="7177" max="7181" width="7.1796875" style="5" customWidth="1"/>
    <col min="7182" max="7182" width="1.453125" style="5" customWidth="1"/>
    <col min="7183" max="7183" width="7.453125" style="5" customWidth="1"/>
    <col min="7184" max="7195" width="9.1796875" style="5" customWidth="1"/>
    <col min="7196" max="7424" width="9.1796875" style="5"/>
    <col min="7425" max="7425" width="13.453125" style="5" customWidth="1"/>
    <col min="7426" max="7426" width="57.54296875" style="5" customWidth="1"/>
    <col min="7427" max="7427" width="5.453125" style="5" customWidth="1"/>
    <col min="7428" max="7428" width="1.81640625" style="5" customWidth="1"/>
    <col min="7429" max="7429" width="57.54296875" style="5" customWidth="1"/>
    <col min="7430" max="7430" width="5.453125" style="5" customWidth="1"/>
    <col min="7431" max="7431" width="15.54296875" style="5" customWidth="1"/>
    <col min="7432" max="7432" width="4.1796875" style="5" customWidth="1"/>
    <col min="7433" max="7437" width="7.1796875" style="5" customWidth="1"/>
    <col min="7438" max="7438" width="1.453125" style="5" customWidth="1"/>
    <col min="7439" max="7439" width="7.453125" style="5" customWidth="1"/>
    <col min="7440" max="7451" width="9.1796875" style="5" customWidth="1"/>
    <col min="7452" max="7680" width="9.1796875" style="5"/>
    <col min="7681" max="7681" width="13.453125" style="5" customWidth="1"/>
    <col min="7682" max="7682" width="57.54296875" style="5" customWidth="1"/>
    <col min="7683" max="7683" width="5.453125" style="5" customWidth="1"/>
    <col min="7684" max="7684" width="1.81640625" style="5" customWidth="1"/>
    <col min="7685" max="7685" width="57.54296875" style="5" customWidth="1"/>
    <col min="7686" max="7686" width="5.453125" style="5" customWidth="1"/>
    <col min="7687" max="7687" width="15.54296875" style="5" customWidth="1"/>
    <col min="7688" max="7688" width="4.1796875" style="5" customWidth="1"/>
    <col min="7689" max="7693" width="7.1796875" style="5" customWidth="1"/>
    <col min="7694" max="7694" width="1.453125" style="5" customWidth="1"/>
    <col min="7695" max="7695" width="7.453125" style="5" customWidth="1"/>
    <col min="7696" max="7707" width="9.1796875" style="5" customWidth="1"/>
    <col min="7708" max="7936" width="9.1796875" style="5"/>
    <col min="7937" max="7937" width="13.453125" style="5" customWidth="1"/>
    <col min="7938" max="7938" width="57.54296875" style="5" customWidth="1"/>
    <col min="7939" max="7939" width="5.453125" style="5" customWidth="1"/>
    <col min="7940" max="7940" width="1.81640625" style="5" customWidth="1"/>
    <col min="7941" max="7941" width="57.54296875" style="5" customWidth="1"/>
    <col min="7942" max="7942" width="5.453125" style="5" customWidth="1"/>
    <col min="7943" max="7943" width="15.54296875" style="5" customWidth="1"/>
    <col min="7944" max="7944" width="4.1796875" style="5" customWidth="1"/>
    <col min="7945" max="7949" width="7.1796875" style="5" customWidth="1"/>
    <col min="7950" max="7950" width="1.453125" style="5" customWidth="1"/>
    <col min="7951" max="7951" width="7.453125" style="5" customWidth="1"/>
    <col min="7952" max="7963" width="9.1796875" style="5" customWidth="1"/>
    <col min="7964" max="8192" width="9.1796875" style="5"/>
    <col min="8193" max="8193" width="13.453125" style="5" customWidth="1"/>
    <col min="8194" max="8194" width="57.54296875" style="5" customWidth="1"/>
    <col min="8195" max="8195" width="5.453125" style="5" customWidth="1"/>
    <col min="8196" max="8196" width="1.81640625" style="5" customWidth="1"/>
    <col min="8197" max="8197" width="57.54296875" style="5" customWidth="1"/>
    <col min="8198" max="8198" width="5.453125" style="5" customWidth="1"/>
    <col min="8199" max="8199" width="15.54296875" style="5" customWidth="1"/>
    <col min="8200" max="8200" width="4.1796875" style="5" customWidth="1"/>
    <col min="8201" max="8205" width="7.1796875" style="5" customWidth="1"/>
    <col min="8206" max="8206" width="1.453125" style="5" customWidth="1"/>
    <col min="8207" max="8207" width="7.453125" style="5" customWidth="1"/>
    <col min="8208" max="8219" width="9.1796875" style="5" customWidth="1"/>
    <col min="8220" max="8448" width="9.1796875" style="5"/>
    <col min="8449" max="8449" width="13.453125" style="5" customWidth="1"/>
    <col min="8450" max="8450" width="57.54296875" style="5" customWidth="1"/>
    <col min="8451" max="8451" width="5.453125" style="5" customWidth="1"/>
    <col min="8452" max="8452" width="1.81640625" style="5" customWidth="1"/>
    <col min="8453" max="8453" width="57.54296875" style="5" customWidth="1"/>
    <col min="8454" max="8454" width="5.453125" style="5" customWidth="1"/>
    <col min="8455" max="8455" width="15.54296875" style="5" customWidth="1"/>
    <col min="8456" max="8456" width="4.1796875" style="5" customWidth="1"/>
    <col min="8457" max="8461" width="7.1796875" style="5" customWidth="1"/>
    <col min="8462" max="8462" width="1.453125" style="5" customWidth="1"/>
    <col min="8463" max="8463" width="7.453125" style="5" customWidth="1"/>
    <col min="8464" max="8475" width="9.1796875" style="5" customWidth="1"/>
    <col min="8476" max="8704" width="9.1796875" style="5"/>
    <col min="8705" max="8705" width="13.453125" style="5" customWidth="1"/>
    <col min="8706" max="8706" width="57.54296875" style="5" customWidth="1"/>
    <col min="8707" max="8707" width="5.453125" style="5" customWidth="1"/>
    <col min="8708" max="8708" width="1.81640625" style="5" customWidth="1"/>
    <col min="8709" max="8709" width="57.54296875" style="5" customWidth="1"/>
    <col min="8710" max="8710" width="5.453125" style="5" customWidth="1"/>
    <col min="8711" max="8711" width="15.54296875" style="5" customWidth="1"/>
    <col min="8712" max="8712" width="4.1796875" style="5" customWidth="1"/>
    <col min="8713" max="8717" width="7.1796875" style="5" customWidth="1"/>
    <col min="8718" max="8718" width="1.453125" style="5" customWidth="1"/>
    <col min="8719" max="8719" width="7.453125" style="5" customWidth="1"/>
    <col min="8720" max="8731" width="9.1796875" style="5" customWidth="1"/>
    <col min="8732" max="8960" width="9.1796875" style="5"/>
    <col min="8961" max="8961" width="13.453125" style="5" customWidth="1"/>
    <col min="8962" max="8962" width="57.54296875" style="5" customWidth="1"/>
    <col min="8963" max="8963" width="5.453125" style="5" customWidth="1"/>
    <col min="8964" max="8964" width="1.81640625" style="5" customWidth="1"/>
    <col min="8965" max="8965" width="57.54296875" style="5" customWidth="1"/>
    <col min="8966" max="8966" width="5.453125" style="5" customWidth="1"/>
    <col min="8967" max="8967" width="15.54296875" style="5" customWidth="1"/>
    <col min="8968" max="8968" width="4.1796875" style="5" customWidth="1"/>
    <col min="8969" max="8973" width="7.1796875" style="5" customWidth="1"/>
    <col min="8974" max="8974" width="1.453125" style="5" customWidth="1"/>
    <col min="8975" max="8975" width="7.453125" style="5" customWidth="1"/>
    <col min="8976" max="8987" width="9.1796875" style="5" customWidth="1"/>
    <col min="8988" max="9216" width="9.1796875" style="5"/>
    <col min="9217" max="9217" width="13.453125" style="5" customWidth="1"/>
    <col min="9218" max="9218" width="57.54296875" style="5" customWidth="1"/>
    <col min="9219" max="9219" width="5.453125" style="5" customWidth="1"/>
    <col min="9220" max="9220" width="1.81640625" style="5" customWidth="1"/>
    <col min="9221" max="9221" width="57.54296875" style="5" customWidth="1"/>
    <col min="9222" max="9222" width="5.453125" style="5" customWidth="1"/>
    <col min="9223" max="9223" width="15.54296875" style="5" customWidth="1"/>
    <col min="9224" max="9224" width="4.1796875" style="5" customWidth="1"/>
    <col min="9225" max="9229" width="7.1796875" style="5" customWidth="1"/>
    <col min="9230" max="9230" width="1.453125" style="5" customWidth="1"/>
    <col min="9231" max="9231" width="7.453125" style="5" customWidth="1"/>
    <col min="9232" max="9243" width="9.1796875" style="5" customWidth="1"/>
    <col min="9244" max="9472" width="9.1796875" style="5"/>
    <col min="9473" max="9473" width="13.453125" style="5" customWidth="1"/>
    <col min="9474" max="9474" width="57.54296875" style="5" customWidth="1"/>
    <col min="9475" max="9475" width="5.453125" style="5" customWidth="1"/>
    <col min="9476" max="9476" width="1.81640625" style="5" customWidth="1"/>
    <col min="9477" max="9477" width="57.54296875" style="5" customWidth="1"/>
    <col min="9478" max="9478" width="5.453125" style="5" customWidth="1"/>
    <col min="9479" max="9479" width="15.54296875" style="5" customWidth="1"/>
    <col min="9480" max="9480" width="4.1796875" style="5" customWidth="1"/>
    <col min="9481" max="9485" width="7.1796875" style="5" customWidth="1"/>
    <col min="9486" max="9486" width="1.453125" style="5" customWidth="1"/>
    <col min="9487" max="9487" width="7.453125" style="5" customWidth="1"/>
    <col min="9488" max="9499" width="9.1796875" style="5" customWidth="1"/>
    <col min="9500" max="9728" width="9.1796875" style="5"/>
    <col min="9729" max="9729" width="13.453125" style="5" customWidth="1"/>
    <col min="9730" max="9730" width="57.54296875" style="5" customWidth="1"/>
    <col min="9731" max="9731" width="5.453125" style="5" customWidth="1"/>
    <col min="9732" max="9732" width="1.81640625" style="5" customWidth="1"/>
    <col min="9733" max="9733" width="57.54296875" style="5" customWidth="1"/>
    <col min="9734" max="9734" width="5.453125" style="5" customWidth="1"/>
    <col min="9735" max="9735" width="15.54296875" style="5" customWidth="1"/>
    <col min="9736" max="9736" width="4.1796875" style="5" customWidth="1"/>
    <col min="9737" max="9741" width="7.1796875" style="5" customWidth="1"/>
    <col min="9742" max="9742" width="1.453125" style="5" customWidth="1"/>
    <col min="9743" max="9743" width="7.453125" style="5" customWidth="1"/>
    <col min="9744" max="9755" width="9.1796875" style="5" customWidth="1"/>
    <col min="9756" max="9984" width="9.1796875" style="5"/>
    <col min="9985" max="9985" width="13.453125" style="5" customWidth="1"/>
    <col min="9986" max="9986" width="57.54296875" style="5" customWidth="1"/>
    <col min="9987" max="9987" width="5.453125" style="5" customWidth="1"/>
    <col min="9988" max="9988" width="1.81640625" style="5" customWidth="1"/>
    <col min="9989" max="9989" width="57.54296875" style="5" customWidth="1"/>
    <col min="9990" max="9990" width="5.453125" style="5" customWidth="1"/>
    <col min="9991" max="9991" width="15.54296875" style="5" customWidth="1"/>
    <col min="9992" max="9992" width="4.1796875" style="5" customWidth="1"/>
    <col min="9993" max="9997" width="7.1796875" style="5" customWidth="1"/>
    <col min="9998" max="9998" width="1.453125" style="5" customWidth="1"/>
    <col min="9999" max="9999" width="7.453125" style="5" customWidth="1"/>
    <col min="10000" max="10011" width="9.1796875" style="5" customWidth="1"/>
    <col min="10012" max="10240" width="9.1796875" style="5"/>
    <col min="10241" max="10241" width="13.453125" style="5" customWidth="1"/>
    <col min="10242" max="10242" width="57.54296875" style="5" customWidth="1"/>
    <col min="10243" max="10243" width="5.453125" style="5" customWidth="1"/>
    <col min="10244" max="10244" width="1.81640625" style="5" customWidth="1"/>
    <col min="10245" max="10245" width="57.54296875" style="5" customWidth="1"/>
    <col min="10246" max="10246" width="5.453125" style="5" customWidth="1"/>
    <col min="10247" max="10247" width="15.54296875" style="5" customWidth="1"/>
    <col min="10248" max="10248" width="4.1796875" style="5" customWidth="1"/>
    <col min="10249" max="10253" width="7.1796875" style="5" customWidth="1"/>
    <col min="10254" max="10254" width="1.453125" style="5" customWidth="1"/>
    <col min="10255" max="10255" width="7.453125" style="5" customWidth="1"/>
    <col min="10256" max="10267" width="9.1796875" style="5" customWidth="1"/>
    <col min="10268" max="10496" width="9.1796875" style="5"/>
    <col min="10497" max="10497" width="13.453125" style="5" customWidth="1"/>
    <col min="10498" max="10498" width="57.54296875" style="5" customWidth="1"/>
    <col min="10499" max="10499" width="5.453125" style="5" customWidth="1"/>
    <col min="10500" max="10500" width="1.81640625" style="5" customWidth="1"/>
    <col min="10501" max="10501" width="57.54296875" style="5" customWidth="1"/>
    <col min="10502" max="10502" width="5.453125" style="5" customWidth="1"/>
    <col min="10503" max="10503" width="15.54296875" style="5" customWidth="1"/>
    <col min="10504" max="10504" width="4.1796875" style="5" customWidth="1"/>
    <col min="10505" max="10509" width="7.1796875" style="5" customWidth="1"/>
    <col min="10510" max="10510" width="1.453125" style="5" customWidth="1"/>
    <col min="10511" max="10511" width="7.453125" style="5" customWidth="1"/>
    <col min="10512" max="10523" width="9.1796875" style="5" customWidth="1"/>
    <col min="10524" max="10752" width="9.1796875" style="5"/>
    <col min="10753" max="10753" width="13.453125" style="5" customWidth="1"/>
    <col min="10754" max="10754" width="57.54296875" style="5" customWidth="1"/>
    <col min="10755" max="10755" width="5.453125" style="5" customWidth="1"/>
    <col min="10756" max="10756" width="1.81640625" style="5" customWidth="1"/>
    <col min="10757" max="10757" width="57.54296875" style="5" customWidth="1"/>
    <col min="10758" max="10758" width="5.453125" style="5" customWidth="1"/>
    <col min="10759" max="10759" width="15.54296875" style="5" customWidth="1"/>
    <col min="10760" max="10760" width="4.1796875" style="5" customWidth="1"/>
    <col min="10761" max="10765" width="7.1796875" style="5" customWidth="1"/>
    <col min="10766" max="10766" width="1.453125" style="5" customWidth="1"/>
    <col min="10767" max="10767" width="7.453125" style="5" customWidth="1"/>
    <col min="10768" max="10779" width="9.1796875" style="5" customWidth="1"/>
    <col min="10780" max="11008" width="9.1796875" style="5"/>
    <col min="11009" max="11009" width="13.453125" style="5" customWidth="1"/>
    <col min="11010" max="11010" width="57.54296875" style="5" customWidth="1"/>
    <col min="11011" max="11011" width="5.453125" style="5" customWidth="1"/>
    <col min="11012" max="11012" width="1.81640625" style="5" customWidth="1"/>
    <col min="11013" max="11013" width="57.54296875" style="5" customWidth="1"/>
    <col min="11014" max="11014" width="5.453125" style="5" customWidth="1"/>
    <col min="11015" max="11015" width="15.54296875" style="5" customWidth="1"/>
    <col min="11016" max="11016" width="4.1796875" style="5" customWidth="1"/>
    <col min="11017" max="11021" width="7.1796875" style="5" customWidth="1"/>
    <col min="11022" max="11022" width="1.453125" style="5" customWidth="1"/>
    <col min="11023" max="11023" width="7.453125" style="5" customWidth="1"/>
    <col min="11024" max="11035" width="9.1796875" style="5" customWidth="1"/>
    <col min="11036" max="11264" width="9.1796875" style="5"/>
    <col min="11265" max="11265" width="13.453125" style="5" customWidth="1"/>
    <col min="11266" max="11266" width="57.54296875" style="5" customWidth="1"/>
    <col min="11267" max="11267" width="5.453125" style="5" customWidth="1"/>
    <col min="11268" max="11268" width="1.81640625" style="5" customWidth="1"/>
    <col min="11269" max="11269" width="57.54296875" style="5" customWidth="1"/>
    <col min="11270" max="11270" width="5.453125" style="5" customWidth="1"/>
    <col min="11271" max="11271" width="15.54296875" style="5" customWidth="1"/>
    <col min="11272" max="11272" width="4.1796875" style="5" customWidth="1"/>
    <col min="11273" max="11277" width="7.1796875" style="5" customWidth="1"/>
    <col min="11278" max="11278" width="1.453125" style="5" customWidth="1"/>
    <col min="11279" max="11279" width="7.453125" style="5" customWidth="1"/>
    <col min="11280" max="11291" width="9.1796875" style="5" customWidth="1"/>
    <col min="11292" max="11520" width="9.1796875" style="5"/>
    <col min="11521" max="11521" width="13.453125" style="5" customWidth="1"/>
    <col min="11522" max="11522" width="57.54296875" style="5" customWidth="1"/>
    <col min="11523" max="11523" width="5.453125" style="5" customWidth="1"/>
    <col min="11524" max="11524" width="1.81640625" style="5" customWidth="1"/>
    <col min="11525" max="11525" width="57.54296875" style="5" customWidth="1"/>
    <col min="11526" max="11526" width="5.453125" style="5" customWidth="1"/>
    <col min="11527" max="11527" width="15.54296875" style="5" customWidth="1"/>
    <col min="11528" max="11528" width="4.1796875" style="5" customWidth="1"/>
    <col min="11529" max="11533" width="7.1796875" style="5" customWidth="1"/>
    <col min="11534" max="11534" width="1.453125" style="5" customWidth="1"/>
    <col min="11535" max="11535" width="7.453125" style="5" customWidth="1"/>
    <col min="11536" max="11547" width="9.1796875" style="5" customWidth="1"/>
    <col min="11548" max="11776" width="9.1796875" style="5"/>
    <col min="11777" max="11777" width="13.453125" style="5" customWidth="1"/>
    <col min="11778" max="11778" width="57.54296875" style="5" customWidth="1"/>
    <col min="11779" max="11779" width="5.453125" style="5" customWidth="1"/>
    <col min="11780" max="11780" width="1.81640625" style="5" customWidth="1"/>
    <col min="11781" max="11781" width="57.54296875" style="5" customWidth="1"/>
    <col min="11782" max="11782" width="5.453125" style="5" customWidth="1"/>
    <col min="11783" max="11783" width="15.54296875" style="5" customWidth="1"/>
    <col min="11784" max="11784" width="4.1796875" style="5" customWidth="1"/>
    <col min="11785" max="11789" width="7.1796875" style="5" customWidth="1"/>
    <col min="11790" max="11790" width="1.453125" style="5" customWidth="1"/>
    <col min="11791" max="11791" width="7.453125" style="5" customWidth="1"/>
    <col min="11792" max="11803" width="9.1796875" style="5" customWidth="1"/>
    <col min="11804" max="12032" width="9.1796875" style="5"/>
    <col min="12033" max="12033" width="13.453125" style="5" customWidth="1"/>
    <col min="12034" max="12034" width="57.54296875" style="5" customWidth="1"/>
    <col min="12035" max="12035" width="5.453125" style="5" customWidth="1"/>
    <col min="12036" max="12036" width="1.81640625" style="5" customWidth="1"/>
    <col min="12037" max="12037" width="57.54296875" style="5" customWidth="1"/>
    <col min="12038" max="12038" width="5.453125" style="5" customWidth="1"/>
    <col min="12039" max="12039" width="15.54296875" style="5" customWidth="1"/>
    <col min="12040" max="12040" width="4.1796875" style="5" customWidth="1"/>
    <col min="12041" max="12045" width="7.1796875" style="5" customWidth="1"/>
    <col min="12046" max="12046" width="1.453125" style="5" customWidth="1"/>
    <col min="12047" max="12047" width="7.453125" style="5" customWidth="1"/>
    <col min="12048" max="12059" width="9.1796875" style="5" customWidth="1"/>
    <col min="12060" max="12288" width="9.1796875" style="5"/>
    <col min="12289" max="12289" width="13.453125" style="5" customWidth="1"/>
    <col min="12290" max="12290" width="57.54296875" style="5" customWidth="1"/>
    <col min="12291" max="12291" width="5.453125" style="5" customWidth="1"/>
    <col min="12292" max="12292" width="1.81640625" style="5" customWidth="1"/>
    <col min="12293" max="12293" width="57.54296875" style="5" customWidth="1"/>
    <col min="12294" max="12294" width="5.453125" style="5" customWidth="1"/>
    <col min="12295" max="12295" width="15.54296875" style="5" customWidth="1"/>
    <col min="12296" max="12296" width="4.1796875" style="5" customWidth="1"/>
    <col min="12297" max="12301" width="7.1796875" style="5" customWidth="1"/>
    <col min="12302" max="12302" width="1.453125" style="5" customWidth="1"/>
    <col min="12303" max="12303" width="7.453125" style="5" customWidth="1"/>
    <col min="12304" max="12315" width="9.1796875" style="5" customWidth="1"/>
    <col min="12316" max="12544" width="9.1796875" style="5"/>
    <col min="12545" max="12545" width="13.453125" style="5" customWidth="1"/>
    <col min="12546" max="12546" width="57.54296875" style="5" customWidth="1"/>
    <col min="12547" max="12547" width="5.453125" style="5" customWidth="1"/>
    <col min="12548" max="12548" width="1.81640625" style="5" customWidth="1"/>
    <col min="12549" max="12549" width="57.54296875" style="5" customWidth="1"/>
    <col min="12550" max="12550" width="5.453125" style="5" customWidth="1"/>
    <col min="12551" max="12551" width="15.54296875" style="5" customWidth="1"/>
    <col min="12552" max="12552" width="4.1796875" style="5" customWidth="1"/>
    <col min="12553" max="12557" width="7.1796875" style="5" customWidth="1"/>
    <col min="12558" max="12558" width="1.453125" style="5" customWidth="1"/>
    <col min="12559" max="12559" width="7.453125" style="5" customWidth="1"/>
    <col min="12560" max="12571" width="9.1796875" style="5" customWidth="1"/>
    <col min="12572" max="12800" width="9.1796875" style="5"/>
    <col min="12801" max="12801" width="13.453125" style="5" customWidth="1"/>
    <col min="12802" max="12802" width="57.54296875" style="5" customWidth="1"/>
    <col min="12803" max="12803" width="5.453125" style="5" customWidth="1"/>
    <col min="12804" max="12804" width="1.81640625" style="5" customWidth="1"/>
    <col min="12805" max="12805" width="57.54296875" style="5" customWidth="1"/>
    <col min="12806" max="12806" width="5.453125" style="5" customWidth="1"/>
    <col min="12807" max="12807" width="15.54296875" style="5" customWidth="1"/>
    <col min="12808" max="12808" width="4.1796875" style="5" customWidth="1"/>
    <col min="12809" max="12813" width="7.1796875" style="5" customWidth="1"/>
    <col min="12814" max="12814" width="1.453125" style="5" customWidth="1"/>
    <col min="12815" max="12815" width="7.453125" style="5" customWidth="1"/>
    <col min="12816" max="12827" width="9.1796875" style="5" customWidth="1"/>
    <col min="12828" max="13056" width="9.1796875" style="5"/>
    <col min="13057" max="13057" width="13.453125" style="5" customWidth="1"/>
    <col min="13058" max="13058" width="57.54296875" style="5" customWidth="1"/>
    <col min="13059" max="13059" width="5.453125" style="5" customWidth="1"/>
    <col min="13060" max="13060" width="1.81640625" style="5" customWidth="1"/>
    <col min="13061" max="13061" width="57.54296875" style="5" customWidth="1"/>
    <col min="13062" max="13062" width="5.453125" style="5" customWidth="1"/>
    <col min="13063" max="13063" width="15.54296875" style="5" customWidth="1"/>
    <col min="13064" max="13064" width="4.1796875" style="5" customWidth="1"/>
    <col min="13065" max="13069" width="7.1796875" style="5" customWidth="1"/>
    <col min="13070" max="13070" width="1.453125" style="5" customWidth="1"/>
    <col min="13071" max="13071" width="7.453125" style="5" customWidth="1"/>
    <col min="13072" max="13083" width="9.1796875" style="5" customWidth="1"/>
    <col min="13084" max="13312" width="9.1796875" style="5"/>
    <col min="13313" max="13313" width="13.453125" style="5" customWidth="1"/>
    <col min="13314" max="13314" width="57.54296875" style="5" customWidth="1"/>
    <col min="13315" max="13315" width="5.453125" style="5" customWidth="1"/>
    <col min="13316" max="13316" width="1.81640625" style="5" customWidth="1"/>
    <col min="13317" max="13317" width="57.54296875" style="5" customWidth="1"/>
    <col min="13318" max="13318" width="5.453125" style="5" customWidth="1"/>
    <col min="13319" max="13319" width="15.54296875" style="5" customWidth="1"/>
    <col min="13320" max="13320" width="4.1796875" style="5" customWidth="1"/>
    <col min="13321" max="13325" width="7.1796875" style="5" customWidth="1"/>
    <col min="13326" max="13326" width="1.453125" style="5" customWidth="1"/>
    <col min="13327" max="13327" width="7.453125" style="5" customWidth="1"/>
    <col min="13328" max="13339" width="9.1796875" style="5" customWidth="1"/>
    <col min="13340" max="13568" width="9.1796875" style="5"/>
    <col min="13569" max="13569" width="13.453125" style="5" customWidth="1"/>
    <col min="13570" max="13570" width="57.54296875" style="5" customWidth="1"/>
    <col min="13571" max="13571" width="5.453125" style="5" customWidth="1"/>
    <col min="13572" max="13572" width="1.81640625" style="5" customWidth="1"/>
    <col min="13573" max="13573" width="57.54296875" style="5" customWidth="1"/>
    <col min="13574" max="13574" width="5.453125" style="5" customWidth="1"/>
    <col min="13575" max="13575" width="15.54296875" style="5" customWidth="1"/>
    <col min="13576" max="13576" width="4.1796875" style="5" customWidth="1"/>
    <col min="13577" max="13581" width="7.1796875" style="5" customWidth="1"/>
    <col min="13582" max="13582" width="1.453125" style="5" customWidth="1"/>
    <col min="13583" max="13583" width="7.453125" style="5" customWidth="1"/>
    <col min="13584" max="13595" width="9.1796875" style="5" customWidth="1"/>
    <col min="13596" max="13824" width="9.1796875" style="5"/>
    <col min="13825" max="13825" width="13.453125" style="5" customWidth="1"/>
    <col min="13826" max="13826" width="57.54296875" style="5" customWidth="1"/>
    <col min="13827" max="13827" width="5.453125" style="5" customWidth="1"/>
    <col min="13828" max="13828" width="1.81640625" style="5" customWidth="1"/>
    <col min="13829" max="13829" width="57.54296875" style="5" customWidth="1"/>
    <col min="13830" max="13830" width="5.453125" style="5" customWidth="1"/>
    <col min="13831" max="13831" width="15.54296875" style="5" customWidth="1"/>
    <col min="13832" max="13832" width="4.1796875" style="5" customWidth="1"/>
    <col min="13833" max="13837" width="7.1796875" style="5" customWidth="1"/>
    <col min="13838" max="13838" width="1.453125" style="5" customWidth="1"/>
    <col min="13839" max="13839" width="7.453125" style="5" customWidth="1"/>
    <col min="13840" max="13851" width="9.1796875" style="5" customWidth="1"/>
    <col min="13852" max="14080" width="9.1796875" style="5"/>
    <col min="14081" max="14081" width="13.453125" style="5" customWidth="1"/>
    <col min="14082" max="14082" width="57.54296875" style="5" customWidth="1"/>
    <col min="14083" max="14083" width="5.453125" style="5" customWidth="1"/>
    <col min="14084" max="14084" width="1.81640625" style="5" customWidth="1"/>
    <col min="14085" max="14085" width="57.54296875" style="5" customWidth="1"/>
    <col min="14086" max="14086" width="5.453125" style="5" customWidth="1"/>
    <col min="14087" max="14087" width="15.54296875" style="5" customWidth="1"/>
    <col min="14088" max="14088" width="4.1796875" style="5" customWidth="1"/>
    <col min="14089" max="14093" width="7.1796875" style="5" customWidth="1"/>
    <col min="14094" max="14094" width="1.453125" style="5" customWidth="1"/>
    <col min="14095" max="14095" width="7.453125" style="5" customWidth="1"/>
    <col min="14096" max="14107" width="9.1796875" style="5" customWidth="1"/>
    <col min="14108" max="14336" width="9.1796875" style="5"/>
    <col min="14337" max="14337" width="13.453125" style="5" customWidth="1"/>
    <col min="14338" max="14338" width="57.54296875" style="5" customWidth="1"/>
    <col min="14339" max="14339" width="5.453125" style="5" customWidth="1"/>
    <col min="14340" max="14340" width="1.81640625" style="5" customWidth="1"/>
    <col min="14341" max="14341" width="57.54296875" style="5" customWidth="1"/>
    <col min="14342" max="14342" width="5.453125" style="5" customWidth="1"/>
    <col min="14343" max="14343" width="15.54296875" style="5" customWidth="1"/>
    <col min="14344" max="14344" width="4.1796875" style="5" customWidth="1"/>
    <col min="14345" max="14349" width="7.1796875" style="5" customWidth="1"/>
    <col min="14350" max="14350" width="1.453125" style="5" customWidth="1"/>
    <col min="14351" max="14351" width="7.453125" style="5" customWidth="1"/>
    <col min="14352" max="14363" width="9.1796875" style="5" customWidth="1"/>
    <col min="14364" max="14592" width="9.1796875" style="5"/>
    <col min="14593" max="14593" width="13.453125" style="5" customWidth="1"/>
    <col min="14594" max="14594" width="57.54296875" style="5" customWidth="1"/>
    <col min="14595" max="14595" width="5.453125" style="5" customWidth="1"/>
    <col min="14596" max="14596" width="1.81640625" style="5" customWidth="1"/>
    <col min="14597" max="14597" width="57.54296875" style="5" customWidth="1"/>
    <col min="14598" max="14598" width="5.453125" style="5" customWidth="1"/>
    <col min="14599" max="14599" width="15.54296875" style="5" customWidth="1"/>
    <col min="14600" max="14600" width="4.1796875" style="5" customWidth="1"/>
    <col min="14601" max="14605" width="7.1796875" style="5" customWidth="1"/>
    <col min="14606" max="14606" width="1.453125" style="5" customWidth="1"/>
    <col min="14607" max="14607" width="7.453125" style="5" customWidth="1"/>
    <col min="14608" max="14619" width="9.1796875" style="5" customWidth="1"/>
    <col min="14620" max="14848" width="9.1796875" style="5"/>
    <col min="14849" max="14849" width="13.453125" style="5" customWidth="1"/>
    <col min="14850" max="14850" width="57.54296875" style="5" customWidth="1"/>
    <col min="14851" max="14851" width="5.453125" style="5" customWidth="1"/>
    <col min="14852" max="14852" width="1.81640625" style="5" customWidth="1"/>
    <col min="14853" max="14853" width="57.54296875" style="5" customWidth="1"/>
    <col min="14854" max="14854" width="5.453125" style="5" customWidth="1"/>
    <col min="14855" max="14855" width="15.54296875" style="5" customWidth="1"/>
    <col min="14856" max="14856" width="4.1796875" style="5" customWidth="1"/>
    <col min="14857" max="14861" width="7.1796875" style="5" customWidth="1"/>
    <col min="14862" max="14862" width="1.453125" style="5" customWidth="1"/>
    <col min="14863" max="14863" width="7.453125" style="5" customWidth="1"/>
    <col min="14864" max="14875" width="9.1796875" style="5" customWidth="1"/>
    <col min="14876" max="15104" width="9.1796875" style="5"/>
    <col min="15105" max="15105" width="13.453125" style="5" customWidth="1"/>
    <col min="15106" max="15106" width="57.54296875" style="5" customWidth="1"/>
    <col min="15107" max="15107" width="5.453125" style="5" customWidth="1"/>
    <col min="15108" max="15108" width="1.81640625" style="5" customWidth="1"/>
    <col min="15109" max="15109" width="57.54296875" style="5" customWidth="1"/>
    <col min="15110" max="15110" width="5.453125" style="5" customWidth="1"/>
    <col min="15111" max="15111" width="15.54296875" style="5" customWidth="1"/>
    <col min="15112" max="15112" width="4.1796875" style="5" customWidth="1"/>
    <col min="15113" max="15117" width="7.1796875" style="5" customWidth="1"/>
    <col min="15118" max="15118" width="1.453125" style="5" customWidth="1"/>
    <col min="15119" max="15119" width="7.453125" style="5" customWidth="1"/>
    <col min="15120" max="15131" width="9.1796875" style="5" customWidth="1"/>
    <col min="15132" max="15360" width="9.1796875" style="5"/>
    <col min="15361" max="15361" width="13.453125" style="5" customWidth="1"/>
    <col min="15362" max="15362" width="57.54296875" style="5" customWidth="1"/>
    <col min="15363" max="15363" width="5.453125" style="5" customWidth="1"/>
    <col min="15364" max="15364" width="1.81640625" style="5" customWidth="1"/>
    <col min="15365" max="15365" width="57.54296875" style="5" customWidth="1"/>
    <col min="15366" max="15366" width="5.453125" style="5" customWidth="1"/>
    <col min="15367" max="15367" width="15.54296875" style="5" customWidth="1"/>
    <col min="15368" max="15368" width="4.1796875" style="5" customWidth="1"/>
    <col min="15369" max="15373" width="7.1796875" style="5" customWidth="1"/>
    <col min="15374" max="15374" width="1.453125" style="5" customWidth="1"/>
    <col min="15375" max="15375" width="7.453125" style="5" customWidth="1"/>
    <col min="15376" max="15387" width="9.1796875" style="5" customWidth="1"/>
    <col min="15388" max="15616" width="9.1796875" style="5"/>
    <col min="15617" max="15617" width="13.453125" style="5" customWidth="1"/>
    <col min="15618" max="15618" width="57.54296875" style="5" customWidth="1"/>
    <col min="15619" max="15619" width="5.453125" style="5" customWidth="1"/>
    <col min="15620" max="15620" width="1.81640625" style="5" customWidth="1"/>
    <col min="15621" max="15621" width="57.54296875" style="5" customWidth="1"/>
    <col min="15622" max="15622" width="5.453125" style="5" customWidth="1"/>
    <col min="15623" max="15623" width="15.54296875" style="5" customWidth="1"/>
    <col min="15624" max="15624" width="4.1796875" style="5" customWidth="1"/>
    <col min="15625" max="15629" width="7.1796875" style="5" customWidth="1"/>
    <col min="15630" max="15630" width="1.453125" style="5" customWidth="1"/>
    <col min="15631" max="15631" width="7.453125" style="5" customWidth="1"/>
    <col min="15632" max="15643" width="9.1796875" style="5" customWidth="1"/>
    <col min="15644" max="15872" width="9.1796875" style="5"/>
    <col min="15873" max="15873" width="13.453125" style="5" customWidth="1"/>
    <col min="15874" max="15874" width="57.54296875" style="5" customWidth="1"/>
    <col min="15875" max="15875" width="5.453125" style="5" customWidth="1"/>
    <col min="15876" max="15876" width="1.81640625" style="5" customWidth="1"/>
    <col min="15877" max="15877" width="57.54296875" style="5" customWidth="1"/>
    <col min="15878" max="15878" width="5.453125" style="5" customWidth="1"/>
    <col min="15879" max="15879" width="15.54296875" style="5" customWidth="1"/>
    <col min="15880" max="15880" width="4.1796875" style="5" customWidth="1"/>
    <col min="15881" max="15885" width="7.1796875" style="5" customWidth="1"/>
    <col min="15886" max="15886" width="1.453125" style="5" customWidth="1"/>
    <col min="15887" max="15887" width="7.453125" style="5" customWidth="1"/>
    <col min="15888" max="15899" width="9.1796875" style="5" customWidth="1"/>
    <col min="15900" max="16128" width="9.1796875" style="5"/>
    <col min="16129" max="16129" width="13.453125" style="5" customWidth="1"/>
    <col min="16130" max="16130" width="57.54296875" style="5" customWidth="1"/>
    <col min="16131" max="16131" width="5.453125" style="5" customWidth="1"/>
    <col min="16132" max="16132" width="1.81640625" style="5" customWidth="1"/>
    <col min="16133" max="16133" width="57.54296875" style="5" customWidth="1"/>
    <col min="16134" max="16134" width="5.453125" style="5" customWidth="1"/>
    <col min="16135" max="16135" width="15.54296875" style="5" customWidth="1"/>
    <col min="16136" max="16136" width="4.1796875" style="5" customWidth="1"/>
    <col min="16137" max="16141" width="7.1796875" style="5" customWidth="1"/>
    <col min="16142" max="16142" width="1.453125" style="5" customWidth="1"/>
    <col min="16143" max="16143" width="7.453125" style="5" customWidth="1"/>
    <col min="16144" max="16155" width="9.1796875" style="5" customWidth="1"/>
    <col min="16156" max="16384" width="9.1796875" style="5"/>
  </cols>
  <sheetData>
    <row r="1" spans="1:557" ht="45.75" customHeight="1" x14ac:dyDescent="0.25">
      <c r="A1" s="1"/>
      <c r="B1" s="2"/>
      <c r="C1" s="2"/>
      <c r="D1" s="3"/>
      <c r="E1" s="2"/>
      <c r="F1" s="2"/>
      <c r="G1" s="2"/>
      <c r="H1" s="7"/>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c r="KE1" s="4"/>
      <c r="KF1" s="4"/>
      <c r="KG1" s="4"/>
      <c r="KH1" s="4"/>
      <c r="KI1" s="4"/>
      <c r="KJ1" s="4"/>
      <c r="KK1" s="4"/>
      <c r="KL1" s="4"/>
      <c r="KM1" s="4"/>
      <c r="KN1" s="4"/>
      <c r="KO1" s="4"/>
      <c r="KP1" s="4"/>
      <c r="KQ1" s="4"/>
      <c r="KR1" s="4"/>
      <c r="KS1" s="4"/>
      <c r="KT1" s="4"/>
      <c r="KU1" s="4"/>
      <c r="KV1" s="4"/>
      <c r="KW1" s="4"/>
      <c r="KX1" s="4"/>
      <c r="KY1" s="4"/>
      <c r="KZ1" s="4"/>
      <c r="LA1" s="4"/>
      <c r="LB1" s="4"/>
      <c r="LC1" s="4"/>
      <c r="LD1" s="4"/>
      <c r="LE1" s="4"/>
      <c r="LF1" s="4"/>
      <c r="LG1" s="4"/>
      <c r="LH1" s="4"/>
      <c r="LI1" s="4"/>
      <c r="LJ1" s="4"/>
      <c r="LK1" s="4"/>
      <c r="LL1" s="4"/>
      <c r="LM1" s="4"/>
      <c r="LN1" s="4"/>
      <c r="LO1" s="4"/>
      <c r="LP1" s="4"/>
      <c r="LQ1" s="4"/>
      <c r="LR1" s="4"/>
      <c r="LS1" s="4"/>
      <c r="LT1" s="4"/>
      <c r="LU1" s="4"/>
      <c r="LV1" s="4"/>
      <c r="LW1" s="4"/>
      <c r="LX1" s="4"/>
      <c r="LY1" s="4"/>
      <c r="LZ1" s="4"/>
      <c r="MA1" s="4"/>
      <c r="MB1" s="4"/>
      <c r="MC1" s="4"/>
      <c r="MD1" s="4"/>
      <c r="ME1" s="4"/>
      <c r="MF1" s="4"/>
      <c r="MG1" s="4"/>
      <c r="MH1" s="4"/>
      <c r="MI1" s="4"/>
      <c r="MJ1" s="4"/>
      <c r="MK1" s="4"/>
      <c r="ML1" s="4"/>
      <c r="MM1" s="4"/>
      <c r="MN1" s="4"/>
      <c r="MO1" s="4"/>
      <c r="MP1" s="4"/>
      <c r="MQ1" s="4"/>
      <c r="MR1" s="4"/>
      <c r="MS1" s="4"/>
      <c r="MT1" s="4"/>
      <c r="MU1" s="4"/>
      <c r="MV1" s="4"/>
      <c r="MW1" s="4"/>
      <c r="MX1" s="4"/>
      <c r="MY1" s="4"/>
      <c r="MZ1" s="4"/>
      <c r="NA1" s="4"/>
      <c r="NB1" s="4"/>
      <c r="NC1" s="4"/>
      <c r="ND1" s="4"/>
      <c r="NE1" s="4"/>
      <c r="NF1" s="4"/>
      <c r="NG1" s="4"/>
      <c r="NH1" s="4"/>
      <c r="NI1" s="4"/>
      <c r="NJ1" s="4"/>
      <c r="NK1" s="4"/>
      <c r="NL1" s="4"/>
      <c r="NM1" s="4"/>
      <c r="NN1" s="4"/>
      <c r="NO1" s="4"/>
      <c r="NP1" s="4"/>
      <c r="NQ1" s="4"/>
      <c r="NR1" s="4"/>
      <c r="NS1" s="4"/>
      <c r="NT1" s="4"/>
      <c r="NU1" s="4"/>
      <c r="NV1" s="4"/>
      <c r="NW1" s="4"/>
      <c r="NX1" s="4"/>
      <c r="NY1" s="4"/>
      <c r="NZ1" s="4"/>
      <c r="OA1" s="4"/>
      <c r="OB1" s="4"/>
      <c r="OC1" s="4"/>
      <c r="OD1" s="4"/>
      <c r="OE1" s="4"/>
      <c r="OF1" s="4"/>
      <c r="OG1" s="4"/>
      <c r="OH1" s="4"/>
      <c r="OI1" s="4"/>
      <c r="OJ1" s="4"/>
      <c r="OK1" s="4"/>
      <c r="OL1" s="4"/>
      <c r="OM1" s="4"/>
      <c r="ON1" s="4"/>
      <c r="OO1" s="4"/>
      <c r="OP1" s="4"/>
      <c r="OQ1" s="4"/>
      <c r="OR1" s="4"/>
      <c r="OS1" s="4"/>
      <c r="OT1" s="4"/>
      <c r="OU1" s="4"/>
      <c r="OV1" s="4"/>
      <c r="OW1" s="4"/>
      <c r="OX1" s="4"/>
      <c r="OY1" s="4"/>
      <c r="OZ1" s="4"/>
      <c r="PA1" s="4"/>
      <c r="PB1" s="4"/>
      <c r="PC1" s="4"/>
      <c r="PD1" s="4"/>
      <c r="PE1" s="4"/>
      <c r="PF1" s="4"/>
      <c r="PG1" s="4"/>
      <c r="PH1" s="4"/>
      <c r="PI1" s="4"/>
      <c r="PJ1" s="4"/>
      <c r="PK1" s="4"/>
      <c r="PL1" s="4"/>
      <c r="PM1" s="4"/>
      <c r="PN1" s="4"/>
      <c r="PO1" s="4"/>
      <c r="PP1" s="4"/>
      <c r="PQ1" s="4"/>
      <c r="PR1" s="4"/>
      <c r="PS1" s="4"/>
      <c r="PT1" s="4"/>
      <c r="PU1" s="4"/>
      <c r="PV1" s="4"/>
      <c r="PW1" s="4"/>
      <c r="PX1" s="4"/>
      <c r="PY1" s="4"/>
      <c r="PZ1" s="4"/>
      <c r="QA1" s="4"/>
      <c r="QB1" s="4"/>
      <c r="QC1" s="4"/>
      <c r="QD1" s="4"/>
      <c r="QE1" s="4"/>
      <c r="QF1" s="4"/>
      <c r="QG1" s="4"/>
      <c r="QH1" s="4"/>
      <c r="QI1" s="4"/>
      <c r="QJ1" s="4"/>
      <c r="QK1" s="4"/>
      <c r="QL1" s="4"/>
      <c r="QM1" s="4"/>
      <c r="QN1" s="4"/>
      <c r="QO1" s="4"/>
      <c r="QP1" s="4"/>
      <c r="QQ1" s="4"/>
      <c r="QR1" s="4"/>
      <c r="QS1" s="4"/>
      <c r="QT1" s="4"/>
      <c r="QU1" s="4"/>
      <c r="QV1" s="4"/>
      <c r="QW1" s="4"/>
      <c r="QX1" s="4"/>
      <c r="QY1" s="4"/>
      <c r="QZ1" s="4"/>
      <c r="RA1" s="4"/>
      <c r="RB1" s="4"/>
      <c r="RC1" s="4"/>
      <c r="RD1" s="4"/>
      <c r="RE1" s="4"/>
      <c r="RF1" s="4"/>
      <c r="RG1" s="4"/>
      <c r="RH1" s="4"/>
      <c r="RI1" s="4"/>
      <c r="RJ1" s="4"/>
      <c r="RK1" s="4"/>
      <c r="RL1" s="4"/>
      <c r="RM1" s="4"/>
      <c r="RN1" s="4"/>
      <c r="RO1" s="4"/>
      <c r="RP1" s="4"/>
      <c r="RQ1" s="4"/>
      <c r="RR1" s="4"/>
      <c r="RS1" s="4"/>
      <c r="RT1" s="4"/>
      <c r="RU1" s="4"/>
      <c r="RV1" s="4"/>
      <c r="RW1" s="4"/>
      <c r="RX1" s="4"/>
      <c r="RY1" s="4"/>
      <c r="RZ1" s="4"/>
      <c r="SA1" s="4"/>
      <c r="SB1" s="4"/>
      <c r="SC1" s="4"/>
      <c r="SD1" s="4"/>
      <c r="SE1" s="4"/>
      <c r="SF1" s="4"/>
      <c r="SG1" s="4"/>
      <c r="SH1" s="4"/>
      <c r="SI1" s="4"/>
      <c r="SJ1" s="4"/>
      <c r="SK1" s="4"/>
      <c r="SL1" s="4"/>
      <c r="SM1" s="4"/>
      <c r="SN1" s="4"/>
      <c r="SO1" s="4"/>
      <c r="SP1" s="4"/>
      <c r="SQ1" s="4"/>
      <c r="SR1" s="4"/>
      <c r="SS1" s="4"/>
      <c r="ST1" s="4"/>
      <c r="SU1" s="4"/>
      <c r="SV1" s="4"/>
      <c r="SW1" s="4"/>
      <c r="SX1" s="4"/>
      <c r="SY1" s="4"/>
      <c r="SZ1" s="4"/>
      <c r="TA1" s="4"/>
      <c r="TB1" s="4"/>
      <c r="TC1" s="4"/>
      <c r="TD1" s="4"/>
      <c r="TE1" s="4"/>
      <c r="TF1" s="4"/>
      <c r="TG1" s="4"/>
      <c r="TH1" s="4"/>
      <c r="TI1" s="4"/>
      <c r="TJ1" s="4"/>
      <c r="TK1" s="4"/>
      <c r="TL1" s="4"/>
      <c r="TM1" s="4"/>
      <c r="TN1" s="4"/>
      <c r="TO1" s="4"/>
      <c r="TP1" s="4"/>
      <c r="TQ1" s="4"/>
      <c r="TR1" s="4"/>
      <c r="TS1" s="4"/>
      <c r="TT1" s="4"/>
      <c r="TU1" s="4"/>
      <c r="TV1" s="4"/>
      <c r="TW1" s="4"/>
      <c r="TX1" s="4"/>
      <c r="TY1" s="4"/>
      <c r="TZ1" s="4"/>
      <c r="UA1" s="4"/>
      <c r="UB1" s="4"/>
      <c r="UC1" s="4"/>
      <c r="UD1" s="4"/>
      <c r="UE1" s="4"/>
      <c r="UF1" s="4"/>
      <c r="UG1" s="4"/>
      <c r="UH1" s="4"/>
      <c r="UI1" s="4"/>
      <c r="UJ1" s="4"/>
      <c r="UK1" s="4"/>
    </row>
    <row r="2" spans="1:557" ht="24.75" customHeight="1" x14ac:dyDescent="0.35">
      <c r="A2" s="2"/>
      <c r="B2" s="6" t="s">
        <v>203</v>
      </c>
      <c r="C2" s="7"/>
      <c r="D2" s="8"/>
      <c r="E2" s="8"/>
      <c r="F2" s="7"/>
      <c r="G2" s="9"/>
      <c r="H2" s="7"/>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4"/>
      <c r="LU2" s="4"/>
      <c r="LV2" s="4"/>
      <c r="LW2" s="4"/>
      <c r="LX2" s="4"/>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4"/>
      <c r="SI2" s="4"/>
      <c r="SJ2" s="4"/>
      <c r="SK2" s="4"/>
      <c r="SL2" s="4"/>
      <c r="SM2" s="4"/>
      <c r="SN2" s="4"/>
      <c r="SO2" s="4"/>
      <c r="SP2" s="4"/>
      <c r="SQ2" s="4"/>
      <c r="SR2" s="4"/>
      <c r="SS2" s="4"/>
      <c r="ST2" s="4"/>
      <c r="SU2" s="4"/>
      <c r="SV2" s="4"/>
      <c r="SW2" s="4"/>
      <c r="SX2" s="4"/>
      <c r="SY2" s="4"/>
      <c r="SZ2" s="4"/>
      <c r="TA2" s="4"/>
      <c r="TB2" s="4"/>
      <c r="TC2" s="4"/>
      <c r="TD2" s="4"/>
      <c r="TE2" s="4"/>
      <c r="TF2" s="4"/>
      <c r="TG2" s="4"/>
      <c r="TH2" s="4"/>
      <c r="TI2" s="4"/>
      <c r="TJ2" s="4"/>
      <c r="TK2" s="4"/>
      <c r="TL2" s="4"/>
      <c r="TM2" s="4"/>
      <c r="TN2" s="4"/>
      <c r="TO2" s="4"/>
      <c r="TP2" s="4"/>
      <c r="TQ2" s="4"/>
      <c r="TR2" s="4"/>
      <c r="TS2" s="4"/>
      <c r="TT2" s="4"/>
      <c r="TU2" s="4"/>
      <c r="TV2" s="4"/>
      <c r="TW2" s="4"/>
      <c r="TX2" s="4"/>
      <c r="TY2" s="4"/>
      <c r="TZ2" s="4"/>
      <c r="UA2" s="4"/>
      <c r="UB2" s="4"/>
      <c r="UC2" s="4"/>
      <c r="UD2" s="4"/>
      <c r="UE2" s="4"/>
      <c r="UF2" s="4"/>
      <c r="UG2" s="4"/>
      <c r="UH2" s="4"/>
      <c r="UI2" s="4"/>
      <c r="UJ2" s="4"/>
      <c r="UK2" s="4"/>
    </row>
    <row r="3" spans="1:557" ht="25.5" customHeight="1" x14ac:dyDescent="0.55000000000000004">
      <c r="A3" s="2"/>
      <c r="B3" s="10" t="s">
        <v>202</v>
      </c>
      <c r="C3" s="11"/>
      <c r="D3" s="12"/>
      <c r="E3" s="12"/>
      <c r="F3" s="11"/>
      <c r="G3" s="9"/>
      <c r="H3" s="7"/>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row>
    <row r="4" spans="1:557" ht="15" customHeight="1" x14ac:dyDescent="0.35">
      <c r="A4" s="2"/>
      <c r="B4" s="13" t="s">
        <v>201</v>
      </c>
      <c r="C4" s="14"/>
      <c r="D4" s="14"/>
      <c r="E4" s="14"/>
      <c r="F4" s="15"/>
      <c r="G4" s="9"/>
      <c r="H4" s="7"/>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row>
    <row r="5" spans="1:557" ht="15" customHeight="1" x14ac:dyDescent="0.35">
      <c r="A5" s="2"/>
      <c r="B5" s="16"/>
      <c r="C5" s="16"/>
      <c r="D5" s="16"/>
      <c r="E5" s="16"/>
      <c r="F5" s="15"/>
      <c r="G5" s="9"/>
      <c r="H5" s="7"/>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c r="TB5" s="4"/>
      <c r="TC5" s="4"/>
      <c r="TD5" s="4"/>
      <c r="TE5" s="4"/>
      <c r="TF5" s="4"/>
      <c r="TG5" s="4"/>
      <c r="TH5" s="4"/>
      <c r="TI5" s="4"/>
      <c r="TJ5" s="4"/>
      <c r="TK5" s="4"/>
      <c r="TL5" s="4"/>
      <c r="TM5" s="4"/>
      <c r="TN5" s="4"/>
      <c r="TO5" s="4"/>
      <c r="TP5" s="4"/>
      <c r="TQ5" s="4"/>
      <c r="TR5" s="4"/>
      <c r="TS5" s="4"/>
      <c r="TT5" s="4"/>
      <c r="TU5" s="4"/>
      <c r="TV5" s="4"/>
      <c r="TW5" s="4"/>
      <c r="TX5" s="4"/>
      <c r="TY5" s="4"/>
      <c r="TZ5" s="4"/>
      <c r="UA5" s="4"/>
      <c r="UB5" s="4"/>
      <c r="UC5" s="4"/>
      <c r="UD5" s="4"/>
      <c r="UE5" s="4"/>
      <c r="UF5" s="4"/>
      <c r="UG5" s="4"/>
      <c r="UH5" s="4"/>
      <c r="UI5" s="4"/>
      <c r="UJ5" s="4"/>
      <c r="UK5" s="4"/>
    </row>
    <row r="6" spans="1:557" ht="15" customHeight="1" x14ac:dyDescent="0.35">
      <c r="A6" s="2"/>
      <c r="B6" s="17"/>
      <c r="C6" s="18"/>
      <c r="D6" s="17"/>
      <c r="E6" s="17"/>
      <c r="F6" s="18"/>
      <c r="G6" s="9"/>
      <c r="H6" s="7"/>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row>
    <row r="7" spans="1:557" ht="15.75" customHeight="1" x14ac:dyDescent="0.35">
      <c r="A7" s="19"/>
      <c r="B7" s="36" t="s">
        <v>0</v>
      </c>
      <c r="C7" s="37"/>
      <c r="D7" s="38">
        <v>1</v>
      </c>
      <c r="E7" s="20"/>
      <c r="F7" s="7"/>
      <c r="G7" s="9"/>
      <c r="H7" s="7"/>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c r="IX7" s="4"/>
      <c r="IY7" s="4"/>
      <c r="IZ7" s="4"/>
      <c r="JA7" s="4"/>
      <c r="JB7" s="4"/>
      <c r="JC7" s="4"/>
      <c r="JD7" s="4"/>
      <c r="JE7" s="4"/>
      <c r="JF7" s="4"/>
      <c r="JG7" s="4"/>
      <c r="JH7" s="4"/>
      <c r="JI7" s="4"/>
      <c r="JJ7" s="4"/>
      <c r="JK7" s="4"/>
      <c r="JL7" s="4"/>
      <c r="JM7" s="4"/>
      <c r="JN7" s="4"/>
      <c r="JO7" s="4"/>
      <c r="JP7" s="4"/>
      <c r="JQ7" s="4"/>
      <c r="JR7" s="4"/>
      <c r="JS7" s="4"/>
      <c r="JT7" s="4"/>
      <c r="JU7" s="4"/>
      <c r="JV7" s="4"/>
      <c r="JW7" s="4"/>
      <c r="JX7" s="4"/>
      <c r="JY7" s="4"/>
      <c r="JZ7" s="4"/>
      <c r="KA7" s="4"/>
      <c r="KB7" s="4"/>
      <c r="KC7" s="4"/>
      <c r="KD7" s="4"/>
      <c r="KE7" s="4"/>
      <c r="KF7" s="4"/>
      <c r="KG7" s="4"/>
      <c r="KH7" s="4"/>
      <c r="KI7" s="4"/>
      <c r="KJ7" s="4"/>
      <c r="KK7" s="4"/>
      <c r="KL7" s="4"/>
      <c r="KM7" s="4"/>
      <c r="KN7" s="4"/>
      <c r="KO7" s="4"/>
      <c r="KP7" s="4"/>
      <c r="KQ7" s="4"/>
      <c r="KR7" s="4"/>
      <c r="KS7" s="4"/>
      <c r="KT7" s="4"/>
      <c r="KU7" s="4"/>
      <c r="KV7" s="4"/>
      <c r="KW7" s="4"/>
      <c r="KX7" s="4"/>
      <c r="KY7" s="4"/>
      <c r="KZ7" s="4"/>
      <c r="LA7" s="4"/>
      <c r="LB7" s="4"/>
      <c r="LC7" s="4"/>
      <c r="LD7" s="4"/>
      <c r="LE7" s="4"/>
      <c r="LF7" s="4"/>
      <c r="LG7" s="4"/>
      <c r="LH7" s="4"/>
      <c r="LI7" s="4"/>
      <c r="LJ7" s="4"/>
      <c r="LK7" s="4"/>
      <c r="LL7" s="4"/>
      <c r="LM7" s="4"/>
      <c r="LN7" s="4"/>
      <c r="LO7" s="4"/>
      <c r="LP7" s="4"/>
      <c r="LQ7" s="4"/>
      <c r="LR7" s="4"/>
      <c r="LS7" s="4"/>
      <c r="LT7" s="4"/>
      <c r="LU7" s="4"/>
      <c r="LV7" s="4"/>
      <c r="LW7" s="4"/>
      <c r="LX7" s="4"/>
      <c r="LY7" s="4"/>
      <c r="LZ7" s="4"/>
      <c r="MA7" s="4"/>
      <c r="MB7" s="4"/>
      <c r="MC7" s="4"/>
      <c r="MD7" s="4"/>
      <c r="ME7" s="4"/>
      <c r="MF7" s="4"/>
      <c r="MG7" s="4"/>
      <c r="MH7" s="4"/>
      <c r="MI7" s="4"/>
      <c r="MJ7" s="4"/>
      <c r="MK7" s="4"/>
      <c r="ML7" s="4"/>
      <c r="MM7" s="4"/>
      <c r="MN7" s="4"/>
      <c r="MO7" s="4"/>
      <c r="MP7" s="4"/>
      <c r="MQ7" s="4"/>
      <c r="MR7" s="4"/>
      <c r="MS7" s="4"/>
      <c r="MT7" s="4"/>
      <c r="MU7" s="4"/>
      <c r="MV7" s="4"/>
      <c r="MW7" s="4"/>
      <c r="MX7" s="4"/>
      <c r="MY7" s="4"/>
      <c r="MZ7" s="4"/>
      <c r="NA7" s="4"/>
      <c r="NB7" s="4"/>
      <c r="NC7" s="4"/>
      <c r="ND7" s="4"/>
      <c r="NE7" s="4"/>
      <c r="NF7" s="4"/>
      <c r="NG7" s="4"/>
      <c r="NH7" s="4"/>
      <c r="NI7" s="4"/>
      <c r="NJ7" s="4"/>
      <c r="NK7" s="4"/>
      <c r="NL7" s="4"/>
      <c r="NM7" s="4"/>
      <c r="NN7" s="4"/>
      <c r="NO7" s="4"/>
      <c r="NP7" s="4"/>
      <c r="NQ7" s="4"/>
      <c r="NR7" s="4"/>
      <c r="NS7" s="4"/>
      <c r="NT7" s="4"/>
      <c r="NU7" s="4"/>
      <c r="NV7" s="4"/>
      <c r="NW7" s="4"/>
      <c r="NX7" s="4"/>
      <c r="NY7" s="4"/>
      <c r="NZ7" s="4"/>
      <c r="OA7" s="4"/>
      <c r="OB7" s="4"/>
      <c r="OC7" s="4"/>
      <c r="OD7" s="4"/>
      <c r="OE7" s="4"/>
      <c r="OF7" s="4"/>
      <c r="OG7" s="4"/>
      <c r="OH7" s="4"/>
      <c r="OI7" s="4"/>
      <c r="OJ7" s="4"/>
      <c r="OK7" s="4"/>
      <c r="OL7" s="4"/>
      <c r="OM7" s="4"/>
      <c r="ON7" s="4"/>
      <c r="OO7" s="4"/>
      <c r="OP7" s="4"/>
      <c r="OQ7" s="4"/>
      <c r="OR7" s="4"/>
      <c r="OS7" s="4"/>
      <c r="OT7" s="4"/>
      <c r="OU7" s="4"/>
      <c r="OV7" s="4"/>
      <c r="OW7" s="4"/>
      <c r="OX7" s="4"/>
      <c r="OY7" s="4"/>
      <c r="OZ7" s="4"/>
      <c r="PA7" s="4"/>
      <c r="PB7" s="4"/>
      <c r="PC7" s="4"/>
      <c r="PD7" s="4"/>
      <c r="PE7" s="4"/>
      <c r="PF7" s="4"/>
      <c r="PG7" s="4"/>
      <c r="PH7" s="4"/>
      <c r="PI7" s="4"/>
      <c r="PJ7" s="4"/>
      <c r="PK7" s="4"/>
      <c r="PL7" s="4"/>
      <c r="PM7" s="4"/>
      <c r="PN7" s="4"/>
      <c r="PO7" s="4"/>
      <c r="PP7" s="4"/>
      <c r="PQ7" s="4"/>
      <c r="PR7" s="4"/>
      <c r="PS7" s="4"/>
      <c r="PT7" s="4"/>
      <c r="PU7" s="4"/>
      <c r="PV7" s="4"/>
      <c r="PW7" s="4"/>
      <c r="PX7" s="4"/>
      <c r="PY7" s="4"/>
      <c r="PZ7" s="4"/>
      <c r="QA7" s="4"/>
      <c r="QB7" s="4"/>
      <c r="QC7" s="4"/>
      <c r="QD7" s="4"/>
      <c r="QE7" s="4"/>
      <c r="QF7" s="4"/>
      <c r="QG7" s="4"/>
      <c r="QH7" s="4"/>
      <c r="QI7" s="4"/>
      <c r="QJ7" s="4"/>
      <c r="QK7" s="4"/>
      <c r="QL7" s="4"/>
      <c r="QM7" s="4"/>
      <c r="QN7" s="4"/>
      <c r="QO7" s="4"/>
      <c r="QP7" s="4"/>
      <c r="QQ7" s="4"/>
      <c r="QR7" s="4"/>
      <c r="QS7" s="4"/>
      <c r="QT7" s="4"/>
      <c r="QU7" s="4"/>
      <c r="QV7" s="4"/>
      <c r="QW7" s="4"/>
      <c r="QX7" s="4"/>
      <c r="QY7" s="4"/>
      <c r="QZ7" s="4"/>
      <c r="RA7" s="4"/>
      <c r="RB7" s="4"/>
      <c r="RC7" s="4"/>
      <c r="RD7" s="4"/>
      <c r="RE7" s="4"/>
      <c r="RF7" s="4"/>
      <c r="RG7" s="4"/>
      <c r="RH7" s="4"/>
      <c r="RI7" s="4"/>
      <c r="RJ7" s="4"/>
      <c r="RK7" s="4"/>
      <c r="RL7" s="4"/>
      <c r="RM7" s="4"/>
      <c r="RN7" s="4"/>
      <c r="RO7" s="4"/>
      <c r="RP7" s="4"/>
      <c r="RQ7" s="4"/>
      <c r="RR7" s="4"/>
      <c r="RS7" s="4"/>
      <c r="RT7" s="4"/>
      <c r="RU7" s="4"/>
      <c r="RV7" s="4"/>
      <c r="RW7" s="4"/>
      <c r="RX7" s="4"/>
      <c r="RY7" s="4"/>
      <c r="RZ7" s="4"/>
      <c r="SA7" s="4"/>
      <c r="SB7" s="4"/>
      <c r="SC7" s="4"/>
      <c r="SD7" s="4"/>
      <c r="SE7" s="4"/>
      <c r="SF7" s="4"/>
      <c r="SG7" s="4"/>
      <c r="SH7" s="4"/>
      <c r="SI7" s="4"/>
      <c r="SJ7" s="4"/>
      <c r="SK7" s="4"/>
      <c r="SL7" s="4"/>
      <c r="SM7" s="4"/>
      <c r="SN7" s="4"/>
      <c r="SO7" s="4"/>
      <c r="SP7" s="4"/>
      <c r="SQ7" s="4"/>
      <c r="SR7" s="4"/>
      <c r="SS7" s="4"/>
      <c r="ST7" s="4"/>
      <c r="SU7" s="4"/>
      <c r="SV7" s="4"/>
      <c r="SW7" s="4"/>
      <c r="SX7" s="4"/>
      <c r="SY7" s="4"/>
      <c r="SZ7" s="4"/>
      <c r="TA7" s="4"/>
      <c r="TB7" s="4"/>
      <c r="TC7" s="4"/>
      <c r="TD7" s="4"/>
      <c r="TE7" s="4"/>
      <c r="TF7" s="4"/>
      <c r="TG7" s="4"/>
      <c r="TH7" s="4"/>
      <c r="TI7" s="4"/>
      <c r="TJ7" s="4"/>
      <c r="TK7" s="4"/>
      <c r="TL7" s="4"/>
      <c r="TM7" s="4"/>
      <c r="TN7" s="4"/>
      <c r="TO7" s="4"/>
      <c r="TP7" s="4"/>
      <c r="TQ7" s="4"/>
      <c r="TR7" s="4"/>
      <c r="TS7" s="4"/>
      <c r="TT7" s="4"/>
      <c r="TU7" s="4"/>
      <c r="TV7" s="4"/>
      <c r="TW7" s="4"/>
      <c r="TX7" s="4"/>
      <c r="TY7" s="4"/>
      <c r="TZ7" s="4"/>
      <c r="UA7" s="4"/>
      <c r="UB7" s="4"/>
      <c r="UC7" s="4"/>
      <c r="UD7" s="4"/>
      <c r="UE7" s="4"/>
      <c r="UF7" s="4"/>
      <c r="UG7" s="4"/>
      <c r="UH7" s="4"/>
      <c r="UI7" s="4"/>
      <c r="UJ7" s="4"/>
      <c r="UK7" s="4"/>
    </row>
    <row r="8" spans="1:557" ht="15.65" customHeight="1" x14ac:dyDescent="0.35">
      <c r="A8" s="19"/>
      <c r="B8" s="41" t="str">
        <f>HYPERLINK("#'Australia Summary'!A1", "Australia Summary")</f>
        <v>Australia Summary</v>
      </c>
      <c r="C8" s="37"/>
      <c r="D8" s="42" t="str">
        <f>HYPERLINK("#'Australia Summary'!A1", "2")</f>
        <v>2</v>
      </c>
      <c r="E8" s="20"/>
      <c r="F8" s="7"/>
      <c r="G8" s="9"/>
      <c r="H8" s="7"/>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row>
    <row r="9" spans="1:557" ht="15.65" customHeight="1" x14ac:dyDescent="0.25">
      <c r="A9" s="19"/>
      <c r="B9" s="41" t="str">
        <f>HYPERLINK("#'State &amp; Territory Summaries'!A1", "State &amp; Territory Summaries")</f>
        <v>State &amp; Territory Summaries</v>
      </c>
      <c r="C9" s="37"/>
      <c r="D9" s="42" t="str">
        <f>HYPERLINK("#'State &amp; Territory Summaries'!A1", "3")</f>
        <v>3</v>
      </c>
      <c r="E9" s="20"/>
      <c r="F9" s="7"/>
      <c r="G9" s="2"/>
      <c r="H9" s="7"/>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c r="IX9" s="4"/>
      <c r="IY9" s="4"/>
      <c r="IZ9" s="4"/>
      <c r="JA9" s="4"/>
      <c r="JB9" s="4"/>
      <c r="JC9" s="4"/>
      <c r="JD9" s="4"/>
      <c r="JE9" s="4"/>
      <c r="JF9" s="4"/>
      <c r="JG9" s="4"/>
      <c r="JH9" s="4"/>
      <c r="JI9" s="4"/>
      <c r="JJ9" s="4"/>
      <c r="JK9" s="4"/>
      <c r="JL9" s="4"/>
      <c r="JM9" s="4"/>
      <c r="JN9" s="4"/>
      <c r="JO9" s="4"/>
      <c r="JP9" s="4"/>
      <c r="JQ9" s="4"/>
      <c r="JR9" s="4"/>
      <c r="JS9" s="4"/>
      <c r="JT9" s="4"/>
      <c r="JU9" s="4"/>
      <c r="JV9" s="4"/>
      <c r="JW9" s="4"/>
      <c r="JX9" s="4"/>
      <c r="JY9" s="4"/>
      <c r="JZ9" s="4"/>
      <c r="KA9" s="4"/>
      <c r="KB9" s="4"/>
      <c r="KC9" s="4"/>
      <c r="KD9" s="4"/>
      <c r="KE9" s="4"/>
      <c r="KF9" s="4"/>
      <c r="KG9" s="4"/>
      <c r="KH9" s="4"/>
      <c r="KI9" s="4"/>
      <c r="KJ9" s="4"/>
      <c r="KK9" s="4"/>
      <c r="KL9" s="4"/>
      <c r="KM9" s="4"/>
      <c r="KN9" s="4"/>
      <c r="KO9" s="4"/>
      <c r="KP9" s="4"/>
      <c r="KQ9" s="4"/>
      <c r="KR9" s="4"/>
      <c r="KS9" s="4"/>
      <c r="KT9" s="4"/>
      <c r="KU9" s="4"/>
      <c r="KV9" s="4"/>
      <c r="KW9" s="4"/>
      <c r="KX9" s="4"/>
      <c r="KY9" s="4"/>
      <c r="KZ9" s="4"/>
      <c r="LA9" s="4"/>
      <c r="LB9" s="4"/>
      <c r="LC9" s="4"/>
      <c r="LD9" s="4"/>
      <c r="LE9" s="4"/>
      <c r="LF9" s="4"/>
      <c r="LG9" s="4"/>
      <c r="LH9" s="4"/>
      <c r="LI9" s="4"/>
      <c r="LJ9" s="4"/>
      <c r="LK9" s="4"/>
      <c r="LL9" s="4"/>
      <c r="LM9" s="4"/>
      <c r="LN9" s="4"/>
      <c r="LO9" s="4"/>
      <c r="LP9" s="4"/>
      <c r="LQ9" s="4"/>
      <c r="LR9" s="4"/>
      <c r="LS9" s="4"/>
      <c r="LT9" s="4"/>
      <c r="LU9" s="4"/>
      <c r="LV9" s="4"/>
      <c r="LW9" s="4"/>
      <c r="LX9" s="4"/>
      <c r="LY9" s="4"/>
      <c r="LZ9" s="4"/>
      <c r="MA9" s="4"/>
      <c r="MB9" s="4"/>
      <c r="MC9" s="4"/>
      <c r="MD9" s="4"/>
      <c r="ME9" s="4"/>
      <c r="MF9" s="4"/>
      <c r="MG9" s="4"/>
      <c r="MH9" s="4"/>
      <c r="MI9" s="4"/>
      <c r="MJ9" s="4"/>
      <c r="MK9" s="4"/>
      <c r="ML9" s="4"/>
      <c r="MM9" s="4"/>
      <c r="MN9" s="4"/>
      <c r="MO9" s="4"/>
      <c r="MP9" s="4"/>
      <c r="MQ9" s="4"/>
      <c r="MR9" s="4"/>
      <c r="MS9" s="4"/>
      <c r="MT9" s="4"/>
      <c r="MU9" s="4"/>
      <c r="MV9" s="4"/>
      <c r="MW9" s="4"/>
      <c r="MX9" s="4"/>
      <c r="MY9" s="4"/>
      <c r="MZ9" s="4"/>
      <c r="NA9" s="4"/>
      <c r="NB9" s="4"/>
      <c r="NC9" s="4"/>
      <c r="ND9" s="4"/>
      <c r="NE9" s="4"/>
      <c r="NF9" s="4"/>
      <c r="NG9" s="4"/>
      <c r="NH9" s="4"/>
      <c r="NI9" s="4"/>
      <c r="NJ9" s="4"/>
      <c r="NK9" s="4"/>
      <c r="NL9" s="4"/>
      <c r="NM9" s="4"/>
      <c r="NN9" s="4"/>
      <c r="NO9" s="4"/>
      <c r="NP9" s="4"/>
      <c r="NQ9" s="4"/>
      <c r="NR9" s="4"/>
      <c r="NS9" s="4"/>
      <c r="NT9" s="4"/>
      <c r="NU9" s="4"/>
      <c r="NV9" s="4"/>
      <c r="NW9" s="4"/>
      <c r="NX9" s="4"/>
      <c r="NY9" s="4"/>
      <c r="NZ9" s="4"/>
      <c r="OA9" s="4"/>
      <c r="OB9" s="4"/>
      <c r="OC9" s="4"/>
      <c r="OD9" s="4"/>
      <c r="OE9" s="4"/>
      <c r="OF9" s="4"/>
      <c r="OG9" s="4"/>
      <c r="OH9" s="4"/>
      <c r="OI9" s="4"/>
      <c r="OJ9" s="4"/>
      <c r="OK9" s="4"/>
      <c r="OL9" s="4"/>
      <c r="OM9" s="4"/>
      <c r="ON9" s="4"/>
      <c r="OO9" s="4"/>
      <c r="OP9" s="4"/>
      <c r="OQ9" s="4"/>
      <c r="OR9" s="4"/>
      <c r="OS9" s="4"/>
      <c r="OT9" s="4"/>
      <c r="OU9" s="4"/>
      <c r="OV9" s="4"/>
      <c r="OW9" s="4"/>
      <c r="OX9" s="4"/>
      <c r="OY9" s="4"/>
      <c r="OZ9" s="4"/>
      <c r="PA9" s="4"/>
      <c r="PB9" s="4"/>
      <c r="PC9" s="4"/>
      <c r="PD9" s="4"/>
      <c r="PE9" s="4"/>
      <c r="PF9" s="4"/>
      <c r="PG9" s="4"/>
      <c r="PH9" s="4"/>
      <c r="PI9" s="4"/>
      <c r="PJ9" s="4"/>
      <c r="PK9" s="4"/>
      <c r="PL9" s="4"/>
      <c r="PM9" s="4"/>
      <c r="PN9" s="4"/>
      <c r="PO9" s="4"/>
      <c r="PP9" s="4"/>
      <c r="PQ9" s="4"/>
      <c r="PR9" s="4"/>
      <c r="PS9" s="4"/>
      <c r="PT9" s="4"/>
      <c r="PU9" s="4"/>
      <c r="PV9" s="4"/>
      <c r="PW9" s="4"/>
      <c r="PX9" s="4"/>
      <c r="PY9" s="4"/>
      <c r="PZ9" s="4"/>
      <c r="QA9" s="4"/>
      <c r="QB9" s="4"/>
      <c r="QC9" s="4"/>
      <c r="QD9" s="4"/>
      <c r="QE9" s="4"/>
      <c r="QF9" s="4"/>
      <c r="QG9" s="4"/>
      <c r="QH9" s="4"/>
      <c r="QI9" s="4"/>
      <c r="QJ9" s="4"/>
      <c r="QK9" s="4"/>
      <c r="QL9" s="4"/>
      <c r="QM9" s="4"/>
      <c r="QN9" s="4"/>
      <c r="QO9" s="4"/>
      <c r="QP9" s="4"/>
      <c r="QQ9" s="4"/>
      <c r="QR9" s="4"/>
      <c r="QS9" s="4"/>
      <c r="QT9" s="4"/>
      <c r="QU9" s="4"/>
      <c r="QV9" s="4"/>
      <c r="QW9" s="4"/>
      <c r="QX9" s="4"/>
      <c r="QY9" s="4"/>
      <c r="QZ9" s="4"/>
      <c r="RA9" s="4"/>
      <c r="RB9" s="4"/>
      <c r="RC9" s="4"/>
      <c r="RD9" s="4"/>
      <c r="RE9" s="4"/>
      <c r="RF9" s="4"/>
      <c r="RG9" s="4"/>
      <c r="RH9" s="4"/>
      <c r="RI9" s="4"/>
      <c r="RJ9" s="4"/>
      <c r="RK9" s="4"/>
      <c r="RL9" s="4"/>
      <c r="RM9" s="4"/>
      <c r="RN9" s="4"/>
      <c r="RO9" s="4"/>
      <c r="RP9" s="4"/>
      <c r="RQ9" s="4"/>
      <c r="RR9" s="4"/>
      <c r="RS9" s="4"/>
      <c r="RT9" s="4"/>
      <c r="RU9" s="4"/>
      <c r="RV9" s="4"/>
      <c r="RW9" s="4"/>
      <c r="RX9" s="4"/>
      <c r="RY9" s="4"/>
      <c r="RZ9" s="4"/>
      <c r="SA9" s="4"/>
      <c r="SB9" s="4"/>
      <c r="SC9" s="4"/>
      <c r="SD9" s="4"/>
      <c r="SE9" s="4"/>
      <c r="SF9" s="4"/>
      <c r="SG9" s="4"/>
      <c r="SH9" s="4"/>
      <c r="SI9" s="4"/>
      <c r="SJ9" s="4"/>
      <c r="SK9" s="4"/>
      <c r="SL9" s="4"/>
      <c r="SM9" s="4"/>
      <c r="SN9" s="4"/>
      <c r="SO9" s="4"/>
      <c r="SP9" s="4"/>
      <c r="SQ9" s="4"/>
      <c r="SR9" s="4"/>
      <c r="SS9" s="4"/>
      <c r="ST9" s="4"/>
      <c r="SU9" s="4"/>
      <c r="SV9" s="4"/>
      <c r="SW9" s="4"/>
      <c r="SX9" s="4"/>
      <c r="SY9" s="4"/>
      <c r="SZ9" s="4"/>
      <c r="TA9" s="4"/>
      <c r="TB9" s="4"/>
      <c r="TC9" s="4"/>
      <c r="TD9" s="4"/>
      <c r="TE9" s="4"/>
      <c r="TF9" s="4"/>
      <c r="TG9" s="4"/>
      <c r="TH9" s="4"/>
      <c r="TI9" s="4"/>
      <c r="TJ9" s="4"/>
      <c r="TK9" s="4"/>
      <c r="TL9" s="4"/>
      <c r="TM9" s="4"/>
      <c r="TN9" s="4"/>
      <c r="TO9" s="4"/>
      <c r="TP9" s="4"/>
      <c r="TQ9" s="4"/>
      <c r="TR9" s="4"/>
      <c r="TS9" s="4"/>
      <c r="TT9" s="4"/>
      <c r="TU9" s="4"/>
      <c r="TV9" s="4"/>
      <c r="TW9" s="4"/>
      <c r="TX9" s="4"/>
      <c r="TY9" s="4"/>
      <c r="TZ9" s="4"/>
      <c r="UA9" s="4"/>
      <c r="UB9" s="4"/>
      <c r="UC9" s="4"/>
      <c r="UD9" s="4"/>
      <c r="UE9" s="4"/>
      <c r="UF9" s="4"/>
      <c r="UG9" s="4"/>
      <c r="UH9" s="4"/>
      <c r="UI9" s="4"/>
      <c r="UJ9" s="4"/>
      <c r="UK9" s="4"/>
    </row>
    <row r="10" spans="1:557" ht="15.65" customHeight="1" x14ac:dyDescent="0.25">
      <c r="A10" s="19"/>
      <c r="B10" s="41" t="str">
        <f>HYPERLINK("#'Capital City Regions'!A1", "Capital City Regions")</f>
        <v>Capital City Regions</v>
      </c>
      <c r="C10" s="37"/>
      <c r="D10" s="42" t="str">
        <f>HYPERLINK("#'Capital City Regions'!A1", "4")</f>
        <v>4</v>
      </c>
      <c r="E10" s="20"/>
      <c r="F10" s="7"/>
      <c r="G10" s="2"/>
      <c r="H10" s="7"/>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row>
    <row r="11" spans="1:557" ht="15.65" customHeight="1" x14ac:dyDescent="0.25">
      <c r="A11" s="21"/>
      <c r="B11" s="41" t="str">
        <f>HYPERLINK("#'Tourism Regions'!A1", "Tourism Regions")</f>
        <v>Tourism Regions</v>
      </c>
      <c r="C11" s="37"/>
      <c r="D11" s="42" t="str">
        <f>HYPERLINK("#'Tourism Regions'!A1", "5")</f>
        <v>5</v>
      </c>
      <c r="E11" s="20"/>
      <c r="F11" s="7"/>
      <c r="G11" s="2"/>
      <c r="H11" s="7"/>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row>
    <row r="12" spans="1:557" ht="15.65" customHeight="1" x14ac:dyDescent="0.25">
      <c r="A12" s="19"/>
      <c r="B12" s="41" t="str">
        <f>HYPERLINK("#'Help '!A1", "Help ")</f>
        <v xml:space="preserve">Help </v>
      </c>
      <c r="C12" s="37"/>
      <c r="D12" s="42" t="str">
        <f>HYPERLINK("#'Help '!A1", "6")</f>
        <v>6</v>
      </c>
      <c r="E12" s="20"/>
      <c r="F12" s="7"/>
      <c r="G12" s="2"/>
      <c r="H12" s="7"/>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row>
    <row r="13" spans="1:557" ht="15.75" customHeight="1" x14ac:dyDescent="0.25">
      <c r="A13" s="19"/>
      <c r="B13" s="37"/>
      <c r="C13" s="37"/>
      <c r="D13" s="38"/>
      <c r="E13" s="20"/>
      <c r="F13" s="7"/>
      <c r="G13" s="2"/>
      <c r="H13" s="7"/>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row>
    <row r="14" spans="1:557" ht="15.75" customHeight="1" x14ac:dyDescent="0.25">
      <c r="A14" s="19"/>
      <c r="B14" s="37"/>
      <c r="C14" s="37"/>
      <c r="D14" s="38"/>
      <c r="E14" s="20"/>
      <c r="F14" s="7"/>
      <c r="G14" s="2"/>
      <c r="H14" s="7"/>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row>
    <row r="15" spans="1:557" ht="15.75" customHeight="1" x14ac:dyDescent="0.25">
      <c r="A15" s="2"/>
      <c r="B15" s="37"/>
      <c r="C15" s="37"/>
      <c r="D15" s="38"/>
      <c r="E15" s="20"/>
      <c r="F15" s="7"/>
      <c r="G15" s="2"/>
      <c r="H15" s="7"/>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row>
    <row r="16" spans="1:557" ht="15.75" customHeight="1" x14ac:dyDescent="0.25">
      <c r="A16" s="2"/>
      <c r="B16" s="37"/>
      <c r="C16" s="37"/>
      <c r="D16" s="38"/>
      <c r="E16" s="20"/>
      <c r="F16" s="7"/>
      <c r="G16" s="2"/>
      <c r="H16" s="7"/>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row>
    <row r="17" spans="1:557" ht="15.75" customHeight="1" x14ac:dyDescent="0.25">
      <c r="A17" s="2"/>
      <c r="B17" s="37"/>
      <c r="C17" s="37"/>
      <c r="D17" s="38"/>
      <c r="E17" s="20"/>
      <c r="F17" s="7"/>
      <c r="G17" s="2"/>
      <c r="H17" s="7"/>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row>
    <row r="18" spans="1:557" ht="15.75" customHeight="1" x14ac:dyDescent="0.25">
      <c r="A18" s="2"/>
      <c r="B18" s="37"/>
      <c r="C18" s="37"/>
      <c r="D18" s="38"/>
      <c r="E18" s="20"/>
      <c r="F18" s="7"/>
      <c r="G18" s="2"/>
      <c r="H18" s="7"/>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row>
    <row r="19" spans="1:557" ht="15.75" customHeight="1" x14ac:dyDescent="0.25">
      <c r="A19" s="2"/>
      <c r="B19" s="37"/>
      <c r="C19" s="37"/>
      <c r="D19" s="38"/>
      <c r="E19" s="20"/>
      <c r="F19" s="7"/>
      <c r="G19" s="2"/>
      <c r="H19" s="7"/>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row>
    <row r="20" spans="1:557" ht="15.75" customHeight="1" x14ac:dyDescent="0.25">
      <c r="A20" s="2"/>
      <c r="B20" s="37"/>
      <c r="C20" s="37"/>
      <c r="D20" s="38"/>
      <c r="E20" s="20"/>
      <c r="F20" s="7"/>
      <c r="G20" s="2"/>
      <c r="H20" s="7"/>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row>
    <row r="21" spans="1:557" ht="15.75" customHeight="1" x14ac:dyDescent="0.25">
      <c r="A21" s="2"/>
      <c r="B21" s="37"/>
      <c r="C21" s="37"/>
      <c r="D21" s="38"/>
      <c r="E21" s="20"/>
      <c r="F21" s="7"/>
      <c r="G21" s="2"/>
      <c r="H21" s="7"/>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row>
    <row r="22" spans="1:557" ht="15.75" customHeight="1" x14ac:dyDescent="0.25">
      <c r="A22" s="2"/>
      <c r="B22" s="37"/>
      <c r="C22" s="37"/>
      <c r="D22" s="38"/>
      <c r="E22" s="20"/>
      <c r="F22" s="7"/>
      <c r="G22" s="2"/>
      <c r="H22" s="7"/>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row>
    <row r="23" spans="1:557" ht="15.75" customHeight="1" x14ac:dyDescent="0.25">
      <c r="A23" s="2"/>
      <c r="B23" s="37"/>
      <c r="C23" s="37"/>
      <c r="D23" s="38"/>
      <c r="E23" s="20"/>
      <c r="F23" s="7"/>
      <c r="G23" s="2"/>
      <c r="H23" s="7"/>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row>
    <row r="24" spans="1:557" ht="15.75" customHeight="1" x14ac:dyDescent="0.25">
      <c r="A24" s="2"/>
      <c r="B24" s="37"/>
      <c r="C24" s="37"/>
      <c r="D24" s="38"/>
      <c r="E24" s="20"/>
      <c r="F24" s="7"/>
      <c r="G24" s="2"/>
      <c r="H24" s="7"/>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row>
    <row r="25" spans="1:557" ht="15.75" customHeight="1" x14ac:dyDescent="0.25">
      <c r="A25" s="2"/>
      <c r="B25" s="37"/>
      <c r="C25" s="37"/>
      <c r="D25" s="38"/>
      <c r="E25" s="20"/>
      <c r="F25" s="7"/>
      <c r="G25" s="2"/>
      <c r="H25" s="7"/>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row>
    <row r="26" spans="1:557" ht="15.75" customHeight="1" x14ac:dyDescent="0.25">
      <c r="A26" s="2"/>
      <c r="B26" s="37"/>
      <c r="C26" s="37"/>
      <c r="D26" s="38"/>
      <c r="E26" s="20"/>
      <c r="F26" s="7"/>
      <c r="G26" s="2"/>
      <c r="H26" s="7"/>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row>
    <row r="27" spans="1:557" ht="15.75" customHeight="1" x14ac:dyDescent="0.25">
      <c r="A27" s="2"/>
      <c r="B27" s="37"/>
      <c r="C27" s="37"/>
      <c r="D27" s="38"/>
      <c r="E27" s="20"/>
      <c r="F27" s="7"/>
      <c r="G27" s="2"/>
      <c r="H27" s="7"/>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row>
    <row r="28" spans="1:557" ht="15.75" customHeight="1" x14ac:dyDescent="0.25">
      <c r="A28" s="2"/>
      <c r="B28" s="37"/>
      <c r="C28" s="37"/>
      <c r="D28" s="38"/>
      <c r="E28" s="20"/>
      <c r="F28" s="7"/>
      <c r="G28" s="2"/>
      <c r="H28" s="7"/>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4"/>
      <c r="NH28" s="4"/>
      <c r="NI28" s="4"/>
      <c r="NJ28" s="4"/>
      <c r="NK28" s="4"/>
      <c r="NL28" s="4"/>
      <c r="NM28" s="4"/>
      <c r="NN28" s="4"/>
      <c r="NO28" s="4"/>
      <c r="NP28" s="4"/>
      <c r="NQ28" s="4"/>
      <c r="NR28" s="4"/>
      <c r="NS28" s="4"/>
      <c r="NT28" s="4"/>
      <c r="NU28" s="4"/>
      <c r="NV28" s="4"/>
      <c r="NW28" s="4"/>
      <c r="NX28" s="4"/>
      <c r="NY28" s="4"/>
      <c r="NZ28" s="4"/>
      <c r="OA28" s="4"/>
      <c r="OB28" s="4"/>
      <c r="OC28" s="4"/>
      <c r="OD28" s="4"/>
      <c r="OE28" s="4"/>
      <c r="OF28" s="4"/>
      <c r="OG28" s="4"/>
      <c r="OH28" s="4"/>
      <c r="OI28" s="4"/>
      <c r="OJ28" s="4"/>
      <c r="OK28" s="4"/>
      <c r="OL28" s="4"/>
      <c r="OM28" s="4"/>
      <c r="ON28" s="4"/>
      <c r="OO28" s="4"/>
      <c r="OP28" s="4"/>
      <c r="OQ28" s="4"/>
      <c r="OR28" s="4"/>
      <c r="OS28" s="4"/>
      <c r="OT28" s="4"/>
      <c r="OU28" s="4"/>
      <c r="OV28" s="4"/>
      <c r="OW28" s="4"/>
      <c r="OX28" s="4"/>
      <c r="OY28" s="4"/>
      <c r="OZ28" s="4"/>
      <c r="PA28" s="4"/>
      <c r="PB28" s="4"/>
      <c r="PC28" s="4"/>
      <c r="PD28" s="4"/>
      <c r="PE28" s="4"/>
      <c r="PF28" s="4"/>
      <c r="PG28" s="4"/>
      <c r="PH28" s="4"/>
      <c r="PI28" s="4"/>
      <c r="PJ28" s="4"/>
      <c r="PK28" s="4"/>
      <c r="PL28" s="4"/>
      <c r="PM28" s="4"/>
      <c r="PN28" s="4"/>
      <c r="PO28" s="4"/>
      <c r="PP28" s="4"/>
      <c r="PQ28" s="4"/>
      <c r="PR28" s="4"/>
      <c r="PS28" s="4"/>
      <c r="PT28" s="4"/>
      <c r="PU28" s="4"/>
      <c r="PV28" s="4"/>
      <c r="PW28" s="4"/>
      <c r="PX28" s="4"/>
      <c r="PY28" s="4"/>
      <c r="PZ28" s="4"/>
      <c r="QA28" s="4"/>
      <c r="QB28" s="4"/>
      <c r="QC28" s="4"/>
      <c r="QD28" s="4"/>
      <c r="QE28" s="4"/>
      <c r="QF28" s="4"/>
      <c r="QG28" s="4"/>
      <c r="QH28" s="4"/>
      <c r="QI28" s="4"/>
      <c r="QJ28" s="4"/>
      <c r="QK28" s="4"/>
      <c r="QL28" s="4"/>
      <c r="QM28" s="4"/>
      <c r="QN28" s="4"/>
      <c r="QO28" s="4"/>
      <c r="QP28" s="4"/>
      <c r="QQ28" s="4"/>
      <c r="QR28" s="4"/>
      <c r="QS28" s="4"/>
      <c r="QT28" s="4"/>
      <c r="QU28" s="4"/>
      <c r="QV28" s="4"/>
      <c r="QW28" s="4"/>
      <c r="QX28" s="4"/>
      <c r="QY28" s="4"/>
      <c r="QZ28" s="4"/>
      <c r="RA28" s="4"/>
      <c r="RB28" s="4"/>
      <c r="RC28" s="4"/>
      <c r="RD28" s="4"/>
      <c r="RE28" s="4"/>
      <c r="RF28" s="4"/>
      <c r="RG28" s="4"/>
      <c r="RH28" s="4"/>
      <c r="RI28" s="4"/>
      <c r="RJ28" s="4"/>
      <c r="RK28" s="4"/>
      <c r="RL28" s="4"/>
      <c r="RM28" s="4"/>
      <c r="RN28" s="4"/>
      <c r="RO28" s="4"/>
      <c r="RP28" s="4"/>
      <c r="RQ28" s="4"/>
      <c r="RR28" s="4"/>
      <c r="RS28" s="4"/>
      <c r="RT28" s="4"/>
      <c r="RU28" s="4"/>
      <c r="RV28" s="4"/>
      <c r="RW28" s="4"/>
      <c r="RX28" s="4"/>
      <c r="RY28" s="4"/>
      <c r="RZ28" s="4"/>
      <c r="SA28" s="4"/>
      <c r="SB28" s="4"/>
      <c r="SC28" s="4"/>
      <c r="SD28" s="4"/>
      <c r="SE28" s="4"/>
      <c r="SF28" s="4"/>
      <c r="SG28" s="4"/>
      <c r="SH28" s="4"/>
      <c r="SI28" s="4"/>
      <c r="SJ28" s="4"/>
      <c r="SK28" s="4"/>
      <c r="SL28" s="4"/>
      <c r="SM28" s="4"/>
      <c r="SN28" s="4"/>
      <c r="SO28" s="4"/>
      <c r="SP28" s="4"/>
      <c r="SQ28" s="4"/>
      <c r="SR28" s="4"/>
      <c r="SS28" s="4"/>
      <c r="ST28" s="4"/>
      <c r="SU28" s="4"/>
      <c r="SV28" s="4"/>
      <c r="SW28" s="4"/>
      <c r="SX28" s="4"/>
      <c r="SY28" s="4"/>
      <c r="SZ28" s="4"/>
      <c r="TA28" s="4"/>
      <c r="TB28" s="4"/>
      <c r="TC28" s="4"/>
      <c r="TD28" s="4"/>
      <c r="TE28" s="4"/>
      <c r="TF28" s="4"/>
      <c r="TG28" s="4"/>
      <c r="TH28" s="4"/>
      <c r="TI28" s="4"/>
      <c r="TJ28" s="4"/>
      <c r="TK28" s="4"/>
      <c r="TL28" s="4"/>
      <c r="TM28" s="4"/>
      <c r="TN28" s="4"/>
      <c r="TO28" s="4"/>
      <c r="TP28" s="4"/>
      <c r="TQ28" s="4"/>
      <c r="TR28" s="4"/>
      <c r="TS28" s="4"/>
      <c r="TT28" s="4"/>
      <c r="TU28" s="4"/>
      <c r="TV28" s="4"/>
      <c r="TW28" s="4"/>
      <c r="TX28" s="4"/>
      <c r="TY28" s="4"/>
      <c r="TZ28" s="4"/>
      <c r="UA28" s="4"/>
      <c r="UB28" s="4"/>
      <c r="UC28" s="4"/>
      <c r="UD28" s="4"/>
      <c r="UE28" s="4"/>
      <c r="UF28" s="4"/>
      <c r="UG28" s="4"/>
      <c r="UH28" s="4"/>
      <c r="UI28" s="4"/>
      <c r="UJ28" s="4"/>
      <c r="UK28" s="4"/>
    </row>
    <row r="29" spans="1:557" ht="12.75" customHeight="1" x14ac:dyDescent="0.25">
      <c r="A29" s="2"/>
      <c r="B29" s="37"/>
      <c r="C29" s="37"/>
      <c r="D29" s="38"/>
      <c r="E29" s="20"/>
      <c r="F29" s="7"/>
      <c r="G29" s="2"/>
      <c r="H29" s="7"/>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4"/>
      <c r="NH29" s="4"/>
      <c r="NI29" s="4"/>
      <c r="NJ29" s="4"/>
      <c r="NK29" s="4"/>
      <c r="NL29" s="4"/>
      <c r="NM29" s="4"/>
      <c r="NN29" s="4"/>
      <c r="NO29" s="4"/>
      <c r="NP29" s="4"/>
      <c r="NQ29" s="4"/>
      <c r="NR29" s="4"/>
      <c r="NS29" s="4"/>
      <c r="NT29" s="4"/>
      <c r="NU29" s="4"/>
      <c r="NV29" s="4"/>
      <c r="NW29" s="4"/>
      <c r="NX29" s="4"/>
      <c r="NY29" s="4"/>
      <c r="NZ29" s="4"/>
      <c r="OA29" s="4"/>
      <c r="OB29" s="4"/>
      <c r="OC29" s="4"/>
      <c r="OD29" s="4"/>
      <c r="OE29" s="4"/>
      <c r="OF29" s="4"/>
      <c r="OG29" s="4"/>
      <c r="OH29" s="4"/>
      <c r="OI29" s="4"/>
      <c r="OJ29" s="4"/>
      <c r="OK29" s="4"/>
      <c r="OL29" s="4"/>
      <c r="OM29" s="4"/>
      <c r="ON29" s="4"/>
      <c r="OO29" s="4"/>
      <c r="OP29" s="4"/>
      <c r="OQ29" s="4"/>
      <c r="OR29" s="4"/>
      <c r="OS29" s="4"/>
      <c r="OT29" s="4"/>
      <c r="OU29" s="4"/>
      <c r="OV29" s="4"/>
      <c r="OW29" s="4"/>
      <c r="OX29" s="4"/>
      <c r="OY29" s="4"/>
      <c r="OZ29" s="4"/>
      <c r="PA29" s="4"/>
      <c r="PB29" s="4"/>
      <c r="PC29" s="4"/>
      <c r="PD29" s="4"/>
      <c r="PE29" s="4"/>
      <c r="PF29" s="4"/>
      <c r="PG29" s="4"/>
      <c r="PH29" s="4"/>
      <c r="PI29" s="4"/>
      <c r="PJ29" s="4"/>
      <c r="PK29" s="4"/>
      <c r="PL29" s="4"/>
      <c r="PM29" s="4"/>
      <c r="PN29" s="4"/>
      <c r="PO29" s="4"/>
      <c r="PP29" s="4"/>
      <c r="PQ29" s="4"/>
      <c r="PR29" s="4"/>
      <c r="PS29" s="4"/>
      <c r="PT29" s="4"/>
      <c r="PU29" s="4"/>
      <c r="PV29" s="4"/>
      <c r="PW29" s="4"/>
      <c r="PX29" s="4"/>
      <c r="PY29" s="4"/>
      <c r="PZ29" s="4"/>
      <c r="QA29" s="4"/>
      <c r="QB29" s="4"/>
      <c r="QC29" s="4"/>
      <c r="QD29" s="4"/>
      <c r="QE29" s="4"/>
      <c r="QF29" s="4"/>
      <c r="QG29" s="4"/>
      <c r="QH29" s="4"/>
      <c r="QI29" s="4"/>
      <c r="QJ29" s="4"/>
      <c r="QK29" s="4"/>
      <c r="QL29" s="4"/>
      <c r="QM29" s="4"/>
      <c r="QN29" s="4"/>
      <c r="QO29" s="4"/>
      <c r="QP29" s="4"/>
      <c r="QQ29" s="4"/>
      <c r="QR29" s="4"/>
      <c r="QS29" s="4"/>
      <c r="QT29" s="4"/>
      <c r="QU29" s="4"/>
      <c r="QV29" s="4"/>
      <c r="QW29" s="4"/>
      <c r="QX29" s="4"/>
      <c r="QY29" s="4"/>
      <c r="QZ29" s="4"/>
      <c r="RA29" s="4"/>
      <c r="RB29" s="4"/>
      <c r="RC29" s="4"/>
      <c r="RD29" s="4"/>
      <c r="RE29" s="4"/>
      <c r="RF29" s="4"/>
      <c r="RG29" s="4"/>
      <c r="RH29" s="4"/>
      <c r="RI29" s="4"/>
      <c r="RJ29" s="4"/>
      <c r="RK29" s="4"/>
      <c r="RL29" s="4"/>
      <c r="RM29" s="4"/>
      <c r="RN29" s="4"/>
      <c r="RO29" s="4"/>
      <c r="RP29" s="4"/>
      <c r="RQ29" s="4"/>
      <c r="RR29" s="4"/>
      <c r="RS29" s="4"/>
      <c r="RT29" s="4"/>
      <c r="RU29" s="4"/>
      <c r="RV29" s="4"/>
      <c r="RW29" s="4"/>
      <c r="RX29" s="4"/>
      <c r="RY29" s="4"/>
      <c r="RZ29" s="4"/>
      <c r="SA29" s="4"/>
      <c r="SB29" s="4"/>
      <c r="SC29" s="4"/>
      <c r="SD29" s="4"/>
      <c r="SE29" s="4"/>
      <c r="SF29" s="4"/>
      <c r="SG29" s="4"/>
      <c r="SH29" s="4"/>
      <c r="SI29" s="4"/>
      <c r="SJ29" s="4"/>
      <c r="SK29" s="4"/>
      <c r="SL29" s="4"/>
      <c r="SM29" s="4"/>
      <c r="SN29" s="4"/>
      <c r="SO29" s="4"/>
      <c r="SP29" s="4"/>
      <c r="SQ29" s="4"/>
      <c r="SR29" s="4"/>
      <c r="SS29" s="4"/>
      <c r="ST29" s="4"/>
      <c r="SU29" s="4"/>
      <c r="SV29" s="4"/>
      <c r="SW29" s="4"/>
      <c r="SX29" s="4"/>
      <c r="SY29" s="4"/>
      <c r="SZ29" s="4"/>
      <c r="TA29" s="4"/>
      <c r="TB29" s="4"/>
      <c r="TC29" s="4"/>
      <c r="TD29" s="4"/>
      <c r="TE29" s="4"/>
      <c r="TF29" s="4"/>
      <c r="TG29" s="4"/>
      <c r="TH29" s="4"/>
      <c r="TI29" s="4"/>
      <c r="TJ29" s="4"/>
      <c r="TK29" s="4"/>
      <c r="TL29" s="4"/>
      <c r="TM29" s="4"/>
      <c r="TN29" s="4"/>
      <c r="TO29" s="4"/>
      <c r="TP29" s="4"/>
      <c r="TQ29" s="4"/>
      <c r="TR29" s="4"/>
      <c r="TS29" s="4"/>
      <c r="TT29" s="4"/>
      <c r="TU29" s="4"/>
      <c r="TV29" s="4"/>
      <c r="TW29" s="4"/>
      <c r="TX29" s="4"/>
      <c r="TY29" s="4"/>
      <c r="TZ29" s="4"/>
      <c r="UA29" s="4"/>
      <c r="UB29" s="4"/>
      <c r="UC29" s="4"/>
      <c r="UD29" s="4"/>
      <c r="UE29" s="4"/>
      <c r="UF29" s="4"/>
      <c r="UG29" s="4"/>
      <c r="UH29" s="4"/>
      <c r="UI29" s="4"/>
      <c r="UJ29" s="4"/>
      <c r="UK29" s="4"/>
    </row>
    <row r="30" spans="1:557" ht="12.75" customHeight="1" x14ac:dyDescent="0.25">
      <c r="A30" s="2"/>
      <c r="B30" s="37"/>
      <c r="C30" s="37"/>
      <c r="D30" s="38"/>
      <c r="E30" s="20"/>
      <c r="F30" s="7"/>
      <c r="G30" s="2"/>
      <c r="H30" s="7"/>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c r="IX30" s="4"/>
      <c r="IY30" s="4"/>
      <c r="IZ30" s="4"/>
      <c r="JA30" s="4"/>
      <c r="JB30" s="4"/>
      <c r="JC30" s="4"/>
      <c r="JD30" s="4"/>
      <c r="JE30" s="4"/>
      <c r="JF30" s="4"/>
      <c r="JG30" s="4"/>
      <c r="JH30" s="4"/>
      <c r="JI30" s="4"/>
      <c r="JJ30" s="4"/>
      <c r="JK30" s="4"/>
      <c r="JL30" s="4"/>
      <c r="JM30" s="4"/>
      <c r="JN30" s="4"/>
      <c r="JO30" s="4"/>
      <c r="JP30" s="4"/>
      <c r="JQ30" s="4"/>
      <c r="JR30" s="4"/>
      <c r="JS30" s="4"/>
      <c r="JT30" s="4"/>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4"/>
      <c r="NH30" s="4"/>
      <c r="NI30" s="4"/>
      <c r="NJ30" s="4"/>
      <c r="NK30" s="4"/>
      <c r="NL30" s="4"/>
      <c r="NM30" s="4"/>
      <c r="NN30" s="4"/>
      <c r="NO30" s="4"/>
      <c r="NP30" s="4"/>
      <c r="NQ30" s="4"/>
      <c r="NR30" s="4"/>
      <c r="NS30" s="4"/>
      <c r="NT30" s="4"/>
      <c r="NU30" s="4"/>
      <c r="NV30" s="4"/>
      <c r="NW30" s="4"/>
      <c r="NX30" s="4"/>
      <c r="NY30" s="4"/>
      <c r="NZ30" s="4"/>
      <c r="OA30" s="4"/>
      <c r="OB30" s="4"/>
      <c r="OC30" s="4"/>
      <c r="OD30" s="4"/>
      <c r="OE30" s="4"/>
      <c r="OF30" s="4"/>
      <c r="OG30" s="4"/>
      <c r="OH30" s="4"/>
      <c r="OI30" s="4"/>
      <c r="OJ30" s="4"/>
      <c r="OK30" s="4"/>
      <c r="OL30" s="4"/>
      <c r="OM30" s="4"/>
      <c r="ON30" s="4"/>
      <c r="OO30" s="4"/>
      <c r="OP30" s="4"/>
      <c r="OQ30" s="4"/>
      <c r="OR30" s="4"/>
      <c r="OS30" s="4"/>
      <c r="OT30" s="4"/>
      <c r="OU30" s="4"/>
      <c r="OV30" s="4"/>
      <c r="OW30" s="4"/>
      <c r="OX30" s="4"/>
      <c r="OY30" s="4"/>
      <c r="OZ30" s="4"/>
      <c r="PA30" s="4"/>
      <c r="PB30" s="4"/>
      <c r="PC30" s="4"/>
      <c r="PD30" s="4"/>
      <c r="PE30" s="4"/>
      <c r="PF30" s="4"/>
      <c r="PG30" s="4"/>
      <c r="PH30" s="4"/>
      <c r="PI30" s="4"/>
      <c r="PJ30" s="4"/>
      <c r="PK30" s="4"/>
      <c r="PL30" s="4"/>
      <c r="PM30" s="4"/>
      <c r="PN30" s="4"/>
      <c r="PO30" s="4"/>
      <c r="PP30" s="4"/>
      <c r="PQ30" s="4"/>
      <c r="PR30" s="4"/>
      <c r="PS30" s="4"/>
      <c r="PT30" s="4"/>
      <c r="PU30" s="4"/>
      <c r="PV30" s="4"/>
      <c r="PW30" s="4"/>
      <c r="PX30" s="4"/>
      <c r="PY30" s="4"/>
      <c r="PZ30" s="4"/>
      <c r="QA30" s="4"/>
      <c r="QB30" s="4"/>
      <c r="QC30" s="4"/>
      <c r="QD30" s="4"/>
      <c r="QE30" s="4"/>
      <c r="QF30" s="4"/>
      <c r="QG30" s="4"/>
      <c r="QH30" s="4"/>
      <c r="QI30" s="4"/>
      <c r="QJ30" s="4"/>
      <c r="QK30" s="4"/>
      <c r="QL30" s="4"/>
      <c r="QM30" s="4"/>
      <c r="QN30" s="4"/>
      <c r="QO30" s="4"/>
      <c r="QP30" s="4"/>
      <c r="QQ30" s="4"/>
      <c r="QR30" s="4"/>
      <c r="QS30" s="4"/>
      <c r="QT30" s="4"/>
      <c r="QU30" s="4"/>
      <c r="QV30" s="4"/>
      <c r="QW30" s="4"/>
      <c r="QX30" s="4"/>
      <c r="QY30" s="4"/>
      <c r="QZ30" s="4"/>
      <c r="RA30" s="4"/>
      <c r="RB30" s="4"/>
      <c r="RC30" s="4"/>
      <c r="RD30" s="4"/>
      <c r="RE30" s="4"/>
      <c r="RF30" s="4"/>
      <c r="RG30" s="4"/>
      <c r="RH30" s="4"/>
      <c r="RI30" s="4"/>
      <c r="RJ30" s="4"/>
      <c r="RK30" s="4"/>
      <c r="RL30" s="4"/>
      <c r="RM30" s="4"/>
      <c r="RN30" s="4"/>
      <c r="RO30" s="4"/>
      <c r="RP30" s="4"/>
      <c r="RQ30" s="4"/>
      <c r="RR30" s="4"/>
      <c r="RS30" s="4"/>
      <c r="RT30" s="4"/>
      <c r="RU30" s="4"/>
      <c r="RV30" s="4"/>
      <c r="RW30" s="4"/>
      <c r="RX30" s="4"/>
      <c r="RY30" s="4"/>
      <c r="RZ30" s="4"/>
      <c r="SA30" s="4"/>
      <c r="SB30" s="4"/>
      <c r="SC30" s="4"/>
      <c r="SD30" s="4"/>
      <c r="SE30" s="4"/>
      <c r="SF30" s="4"/>
      <c r="SG30" s="4"/>
      <c r="SH30" s="4"/>
      <c r="SI30" s="4"/>
      <c r="SJ30" s="4"/>
      <c r="SK30" s="4"/>
      <c r="SL30" s="4"/>
      <c r="SM30" s="4"/>
      <c r="SN30" s="4"/>
      <c r="SO30" s="4"/>
      <c r="SP30" s="4"/>
      <c r="SQ30" s="4"/>
      <c r="SR30" s="4"/>
      <c r="SS30" s="4"/>
      <c r="ST30" s="4"/>
      <c r="SU30" s="4"/>
      <c r="SV30" s="4"/>
      <c r="SW30" s="4"/>
      <c r="SX30" s="4"/>
      <c r="SY30" s="4"/>
      <c r="SZ30" s="4"/>
      <c r="TA30" s="4"/>
      <c r="TB30" s="4"/>
      <c r="TC30" s="4"/>
      <c r="TD30" s="4"/>
      <c r="TE30" s="4"/>
      <c r="TF30" s="4"/>
      <c r="TG30" s="4"/>
      <c r="TH30" s="4"/>
      <c r="TI30" s="4"/>
      <c r="TJ30" s="4"/>
      <c r="TK30" s="4"/>
      <c r="TL30" s="4"/>
      <c r="TM30" s="4"/>
      <c r="TN30" s="4"/>
      <c r="TO30" s="4"/>
      <c r="TP30" s="4"/>
      <c r="TQ30" s="4"/>
      <c r="TR30" s="4"/>
      <c r="TS30" s="4"/>
      <c r="TT30" s="4"/>
      <c r="TU30" s="4"/>
      <c r="TV30" s="4"/>
      <c r="TW30" s="4"/>
      <c r="TX30" s="4"/>
      <c r="TY30" s="4"/>
      <c r="TZ30" s="4"/>
      <c r="UA30" s="4"/>
      <c r="UB30" s="4"/>
      <c r="UC30" s="4"/>
      <c r="UD30" s="4"/>
      <c r="UE30" s="4"/>
      <c r="UF30" s="4"/>
      <c r="UG30" s="4"/>
      <c r="UH30" s="4"/>
      <c r="UI30" s="4"/>
      <c r="UJ30" s="4"/>
      <c r="UK30" s="4"/>
    </row>
    <row r="31" spans="1:557" ht="10.5" customHeight="1" x14ac:dyDescent="0.25">
      <c r="A31" s="2"/>
      <c r="B31" s="37"/>
      <c r="C31" s="37"/>
      <c r="D31" s="38"/>
      <c r="E31" s="20"/>
      <c r="F31" s="20"/>
      <c r="G31" s="2"/>
      <c r="H31" s="7"/>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c r="IX31" s="4"/>
      <c r="IY31" s="4"/>
      <c r="IZ31" s="4"/>
      <c r="JA31" s="4"/>
      <c r="JB31" s="4"/>
      <c r="JC31" s="4"/>
      <c r="JD31" s="4"/>
      <c r="JE31" s="4"/>
      <c r="JF31" s="4"/>
      <c r="JG31" s="4"/>
      <c r="JH31" s="4"/>
      <c r="JI31" s="4"/>
      <c r="JJ31" s="4"/>
      <c r="JK31" s="4"/>
      <c r="JL31" s="4"/>
      <c r="JM31" s="4"/>
      <c r="JN31" s="4"/>
      <c r="JO31" s="4"/>
      <c r="JP31" s="4"/>
      <c r="JQ31" s="4"/>
      <c r="JR31" s="4"/>
      <c r="JS31" s="4"/>
      <c r="JT31" s="4"/>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4"/>
      <c r="NH31" s="4"/>
      <c r="NI31" s="4"/>
      <c r="NJ31" s="4"/>
      <c r="NK31" s="4"/>
      <c r="NL31" s="4"/>
      <c r="NM31" s="4"/>
      <c r="NN31" s="4"/>
      <c r="NO31" s="4"/>
      <c r="NP31" s="4"/>
      <c r="NQ31" s="4"/>
      <c r="NR31" s="4"/>
      <c r="NS31" s="4"/>
      <c r="NT31" s="4"/>
      <c r="NU31" s="4"/>
      <c r="NV31" s="4"/>
      <c r="NW31" s="4"/>
      <c r="NX31" s="4"/>
      <c r="NY31" s="4"/>
      <c r="NZ31" s="4"/>
      <c r="OA31" s="4"/>
      <c r="OB31" s="4"/>
      <c r="OC31" s="4"/>
      <c r="OD31" s="4"/>
      <c r="OE31" s="4"/>
      <c r="OF31" s="4"/>
      <c r="OG31" s="4"/>
      <c r="OH31" s="4"/>
      <c r="OI31" s="4"/>
      <c r="OJ31" s="4"/>
      <c r="OK31" s="4"/>
      <c r="OL31" s="4"/>
      <c r="OM31" s="4"/>
      <c r="ON31" s="4"/>
      <c r="OO31" s="4"/>
      <c r="OP31" s="4"/>
      <c r="OQ31" s="4"/>
      <c r="OR31" s="4"/>
      <c r="OS31" s="4"/>
      <c r="OT31" s="4"/>
      <c r="OU31" s="4"/>
      <c r="OV31" s="4"/>
      <c r="OW31" s="4"/>
      <c r="OX31" s="4"/>
      <c r="OY31" s="4"/>
      <c r="OZ31" s="4"/>
      <c r="PA31" s="4"/>
      <c r="PB31" s="4"/>
      <c r="PC31" s="4"/>
      <c r="PD31" s="4"/>
      <c r="PE31" s="4"/>
      <c r="PF31" s="4"/>
      <c r="PG31" s="4"/>
      <c r="PH31" s="4"/>
      <c r="PI31" s="4"/>
      <c r="PJ31" s="4"/>
      <c r="PK31" s="4"/>
      <c r="PL31" s="4"/>
      <c r="PM31" s="4"/>
      <c r="PN31" s="4"/>
      <c r="PO31" s="4"/>
      <c r="PP31" s="4"/>
      <c r="PQ31" s="4"/>
      <c r="PR31" s="4"/>
      <c r="PS31" s="4"/>
      <c r="PT31" s="4"/>
      <c r="PU31" s="4"/>
      <c r="PV31" s="4"/>
      <c r="PW31" s="4"/>
      <c r="PX31" s="4"/>
      <c r="PY31" s="4"/>
      <c r="PZ31" s="4"/>
      <c r="QA31" s="4"/>
      <c r="QB31" s="4"/>
      <c r="QC31" s="4"/>
      <c r="QD31" s="4"/>
      <c r="QE31" s="4"/>
      <c r="QF31" s="4"/>
      <c r="QG31" s="4"/>
      <c r="QH31" s="4"/>
      <c r="QI31" s="4"/>
      <c r="QJ31" s="4"/>
      <c r="QK31" s="4"/>
      <c r="QL31" s="4"/>
      <c r="QM31" s="4"/>
      <c r="QN31" s="4"/>
      <c r="QO31" s="4"/>
      <c r="QP31" s="4"/>
      <c r="QQ31" s="4"/>
      <c r="QR31" s="4"/>
      <c r="QS31" s="4"/>
      <c r="QT31" s="4"/>
      <c r="QU31" s="4"/>
      <c r="QV31" s="4"/>
      <c r="QW31" s="4"/>
      <c r="QX31" s="4"/>
      <c r="QY31" s="4"/>
      <c r="QZ31" s="4"/>
      <c r="RA31" s="4"/>
      <c r="RB31" s="4"/>
      <c r="RC31" s="4"/>
      <c r="RD31" s="4"/>
      <c r="RE31" s="4"/>
      <c r="RF31" s="4"/>
      <c r="RG31" s="4"/>
      <c r="RH31" s="4"/>
      <c r="RI31" s="4"/>
      <c r="RJ31" s="4"/>
      <c r="RK31" s="4"/>
      <c r="RL31" s="4"/>
      <c r="RM31" s="4"/>
      <c r="RN31" s="4"/>
      <c r="RO31" s="4"/>
      <c r="RP31" s="4"/>
      <c r="RQ31" s="4"/>
      <c r="RR31" s="4"/>
      <c r="RS31" s="4"/>
      <c r="RT31" s="4"/>
      <c r="RU31" s="4"/>
      <c r="RV31" s="4"/>
      <c r="RW31" s="4"/>
      <c r="RX31" s="4"/>
      <c r="RY31" s="4"/>
      <c r="RZ31" s="4"/>
      <c r="SA31" s="4"/>
      <c r="SB31" s="4"/>
      <c r="SC31" s="4"/>
      <c r="SD31" s="4"/>
      <c r="SE31" s="4"/>
      <c r="SF31" s="4"/>
      <c r="SG31" s="4"/>
      <c r="SH31" s="4"/>
      <c r="SI31" s="4"/>
      <c r="SJ31" s="4"/>
      <c r="SK31" s="4"/>
      <c r="SL31" s="4"/>
      <c r="SM31" s="4"/>
      <c r="SN31" s="4"/>
      <c r="SO31" s="4"/>
      <c r="SP31" s="4"/>
      <c r="SQ31" s="4"/>
      <c r="SR31" s="4"/>
      <c r="SS31" s="4"/>
      <c r="ST31" s="4"/>
      <c r="SU31" s="4"/>
      <c r="SV31" s="4"/>
      <c r="SW31" s="4"/>
      <c r="SX31" s="4"/>
      <c r="SY31" s="4"/>
      <c r="SZ31" s="4"/>
      <c r="TA31" s="4"/>
      <c r="TB31" s="4"/>
      <c r="TC31" s="4"/>
      <c r="TD31" s="4"/>
      <c r="TE31" s="4"/>
      <c r="TF31" s="4"/>
      <c r="TG31" s="4"/>
      <c r="TH31" s="4"/>
      <c r="TI31" s="4"/>
      <c r="TJ31" s="4"/>
      <c r="TK31" s="4"/>
      <c r="TL31" s="4"/>
      <c r="TM31" s="4"/>
      <c r="TN31" s="4"/>
      <c r="TO31" s="4"/>
      <c r="TP31" s="4"/>
      <c r="TQ31" s="4"/>
      <c r="TR31" s="4"/>
      <c r="TS31" s="4"/>
      <c r="TT31" s="4"/>
      <c r="TU31" s="4"/>
      <c r="TV31" s="4"/>
      <c r="TW31" s="4"/>
      <c r="TX31" s="4"/>
      <c r="TY31" s="4"/>
      <c r="TZ31" s="4"/>
      <c r="UA31" s="4"/>
      <c r="UB31" s="4"/>
      <c r="UC31" s="4"/>
      <c r="UD31" s="4"/>
      <c r="UE31" s="4"/>
      <c r="UF31" s="4"/>
      <c r="UG31" s="4"/>
      <c r="UH31" s="4"/>
      <c r="UI31" s="4"/>
      <c r="UJ31" s="4"/>
      <c r="UK31" s="4"/>
    </row>
    <row r="32" spans="1:557" ht="10.5" customHeight="1" x14ac:dyDescent="0.25">
      <c r="A32" s="2"/>
      <c r="B32" s="17"/>
      <c r="C32" s="17"/>
      <c r="D32" s="22"/>
      <c r="E32" s="17" t="s">
        <v>2</v>
      </c>
      <c r="F32" s="17"/>
      <c r="G32" s="2"/>
      <c r="H32" s="7"/>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c r="IX32" s="4"/>
      <c r="IY32" s="4"/>
      <c r="IZ32" s="4"/>
      <c r="JA32" s="4"/>
      <c r="JB32" s="4"/>
      <c r="JC32" s="4"/>
      <c r="JD32" s="4"/>
      <c r="JE32" s="4"/>
      <c r="JF32" s="4"/>
      <c r="JG32" s="4"/>
      <c r="JH32" s="4"/>
      <c r="JI32" s="4"/>
      <c r="JJ32" s="4"/>
      <c r="JK32" s="4"/>
      <c r="JL32" s="4"/>
      <c r="JM32" s="4"/>
      <c r="JN32" s="4"/>
      <c r="JO32" s="4"/>
      <c r="JP32" s="4"/>
      <c r="JQ32" s="4"/>
      <c r="JR32" s="4"/>
      <c r="JS32" s="4"/>
      <c r="JT32" s="4"/>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4"/>
      <c r="NH32" s="4"/>
      <c r="NI32" s="4"/>
      <c r="NJ32" s="4"/>
      <c r="NK32" s="4"/>
      <c r="NL32" s="4"/>
      <c r="NM32" s="4"/>
      <c r="NN32" s="4"/>
      <c r="NO32" s="4"/>
      <c r="NP32" s="4"/>
      <c r="NQ32" s="4"/>
      <c r="NR32" s="4"/>
      <c r="NS32" s="4"/>
      <c r="NT32" s="4"/>
      <c r="NU32" s="4"/>
      <c r="NV32" s="4"/>
      <c r="NW32" s="4"/>
      <c r="NX32" s="4"/>
      <c r="NY32" s="4"/>
      <c r="NZ32" s="4"/>
      <c r="OA32" s="4"/>
      <c r="OB32" s="4"/>
      <c r="OC32" s="4"/>
      <c r="OD32" s="4"/>
      <c r="OE32" s="4"/>
      <c r="OF32" s="4"/>
      <c r="OG32" s="4"/>
      <c r="OH32" s="4"/>
      <c r="OI32" s="4"/>
      <c r="OJ32" s="4"/>
      <c r="OK32" s="4"/>
      <c r="OL32" s="4"/>
      <c r="OM32" s="4"/>
      <c r="ON32" s="4"/>
      <c r="OO32" s="4"/>
      <c r="OP32" s="4"/>
      <c r="OQ32" s="4"/>
      <c r="OR32" s="4"/>
      <c r="OS32" s="4"/>
      <c r="OT32" s="4"/>
      <c r="OU32" s="4"/>
      <c r="OV32" s="4"/>
      <c r="OW32" s="4"/>
      <c r="OX32" s="4"/>
      <c r="OY32" s="4"/>
      <c r="OZ32" s="4"/>
      <c r="PA32" s="4"/>
      <c r="PB32" s="4"/>
      <c r="PC32" s="4"/>
      <c r="PD32" s="4"/>
      <c r="PE32" s="4"/>
      <c r="PF32" s="4"/>
      <c r="PG32" s="4"/>
      <c r="PH32" s="4"/>
      <c r="PI32" s="4"/>
      <c r="PJ32" s="4"/>
      <c r="PK32" s="4"/>
      <c r="PL32" s="4"/>
      <c r="PM32" s="4"/>
      <c r="PN32" s="4"/>
      <c r="PO32" s="4"/>
      <c r="PP32" s="4"/>
      <c r="PQ32" s="4"/>
      <c r="PR32" s="4"/>
      <c r="PS32" s="4"/>
      <c r="PT32" s="4"/>
      <c r="PU32" s="4"/>
      <c r="PV32" s="4"/>
      <c r="PW32" s="4"/>
      <c r="PX32" s="4"/>
      <c r="PY32" s="4"/>
      <c r="PZ32" s="4"/>
      <c r="QA32" s="4"/>
      <c r="QB32" s="4"/>
      <c r="QC32" s="4"/>
      <c r="QD32" s="4"/>
      <c r="QE32" s="4"/>
      <c r="QF32" s="4"/>
      <c r="QG32" s="4"/>
      <c r="QH32" s="4"/>
      <c r="QI32" s="4"/>
      <c r="QJ32" s="4"/>
      <c r="QK32" s="4"/>
      <c r="QL32" s="4"/>
      <c r="QM32" s="4"/>
      <c r="QN32" s="4"/>
      <c r="QO32" s="4"/>
      <c r="QP32" s="4"/>
      <c r="QQ32" s="4"/>
      <c r="QR32" s="4"/>
      <c r="QS32" s="4"/>
      <c r="QT32" s="4"/>
      <c r="QU32" s="4"/>
      <c r="QV32" s="4"/>
      <c r="QW32" s="4"/>
      <c r="QX32" s="4"/>
      <c r="QY32" s="4"/>
      <c r="QZ32" s="4"/>
      <c r="RA32" s="4"/>
      <c r="RB32" s="4"/>
      <c r="RC32" s="4"/>
      <c r="RD32" s="4"/>
      <c r="RE32" s="4"/>
      <c r="RF32" s="4"/>
      <c r="RG32" s="4"/>
      <c r="RH32" s="4"/>
      <c r="RI32" s="4"/>
      <c r="RJ32" s="4"/>
      <c r="RK32" s="4"/>
      <c r="RL32" s="4"/>
      <c r="RM32" s="4"/>
      <c r="RN32" s="4"/>
      <c r="RO32" s="4"/>
      <c r="RP32" s="4"/>
      <c r="RQ32" s="4"/>
      <c r="RR32" s="4"/>
      <c r="RS32" s="4"/>
      <c r="RT32" s="4"/>
      <c r="RU32" s="4"/>
      <c r="RV32" s="4"/>
      <c r="RW32" s="4"/>
      <c r="RX32" s="4"/>
      <c r="RY32" s="4"/>
      <c r="RZ32" s="4"/>
      <c r="SA32" s="4"/>
      <c r="SB32" s="4"/>
      <c r="SC32" s="4"/>
      <c r="SD32" s="4"/>
      <c r="SE32" s="4"/>
      <c r="SF32" s="4"/>
      <c r="SG32" s="4"/>
      <c r="SH32" s="4"/>
      <c r="SI32" s="4"/>
      <c r="SJ32" s="4"/>
      <c r="SK32" s="4"/>
      <c r="SL32" s="4"/>
      <c r="SM32" s="4"/>
      <c r="SN32" s="4"/>
      <c r="SO32" s="4"/>
      <c r="SP32" s="4"/>
      <c r="SQ32" s="4"/>
      <c r="SR32" s="4"/>
      <c r="SS32" s="4"/>
      <c r="ST32" s="4"/>
      <c r="SU32" s="4"/>
      <c r="SV32" s="4"/>
      <c r="SW32" s="4"/>
      <c r="SX32" s="4"/>
      <c r="SY32" s="4"/>
      <c r="SZ32" s="4"/>
      <c r="TA32" s="4"/>
      <c r="TB32" s="4"/>
      <c r="TC32" s="4"/>
      <c r="TD32" s="4"/>
      <c r="TE32" s="4"/>
      <c r="TF32" s="4"/>
      <c r="TG32" s="4"/>
      <c r="TH32" s="4"/>
      <c r="TI32" s="4"/>
      <c r="TJ32" s="4"/>
      <c r="TK32" s="4"/>
      <c r="TL32" s="4"/>
      <c r="TM32" s="4"/>
      <c r="TN32" s="4"/>
      <c r="TO32" s="4"/>
      <c r="TP32" s="4"/>
      <c r="TQ32" s="4"/>
      <c r="TR32" s="4"/>
      <c r="TS32" s="4"/>
      <c r="TT32" s="4"/>
      <c r="TU32" s="4"/>
      <c r="TV32" s="4"/>
      <c r="TW32" s="4"/>
      <c r="TX32" s="4"/>
      <c r="TY32" s="4"/>
      <c r="TZ32" s="4"/>
      <c r="UA32" s="4"/>
      <c r="UB32" s="4"/>
      <c r="UC32" s="4"/>
      <c r="UD32" s="4"/>
      <c r="UE32" s="4"/>
      <c r="UF32" s="4"/>
      <c r="UG32" s="4"/>
      <c r="UH32" s="4"/>
      <c r="UI32" s="4"/>
      <c r="UJ32" s="4"/>
      <c r="UK32" s="4"/>
    </row>
    <row r="33" spans="1:557" ht="10.5" customHeight="1" x14ac:dyDescent="0.25">
      <c r="A33" s="2"/>
      <c r="B33" s="17"/>
      <c r="C33" s="17"/>
      <c r="D33" s="22"/>
      <c r="E33" s="17" t="s">
        <v>4</v>
      </c>
      <c r="F33" s="17"/>
      <c r="G33" s="2"/>
      <c r="H33" s="7"/>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4"/>
      <c r="NH33" s="4"/>
      <c r="NI33" s="4"/>
      <c r="NJ33" s="4"/>
      <c r="NK33" s="4"/>
      <c r="NL33" s="4"/>
      <c r="NM33" s="4"/>
      <c r="NN33" s="4"/>
      <c r="NO33" s="4"/>
      <c r="NP33" s="4"/>
      <c r="NQ33" s="4"/>
      <c r="NR33" s="4"/>
      <c r="NS33" s="4"/>
      <c r="NT33" s="4"/>
      <c r="NU33" s="4"/>
      <c r="NV33" s="4"/>
      <c r="NW33" s="4"/>
      <c r="NX33" s="4"/>
      <c r="NY33" s="4"/>
      <c r="NZ33" s="4"/>
      <c r="OA33" s="4"/>
      <c r="OB33" s="4"/>
      <c r="OC33" s="4"/>
      <c r="OD33" s="4"/>
      <c r="OE33" s="4"/>
      <c r="OF33" s="4"/>
      <c r="OG33" s="4"/>
      <c r="OH33" s="4"/>
      <c r="OI33" s="4"/>
      <c r="OJ33" s="4"/>
      <c r="OK33" s="4"/>
      <c r="OL33" s="4"/>
      <c r="OM33" s="4"/>
      <c r="ON33" s="4"/>
      <c r="OO33" s="4"/>
      <c r="OP33" s="4"/>
      <c r="OQ33" s="4"/>
      <c r="OR33" s="4"/>
      <c r="OS33" s="4"/>
      <c r="OT33" s="4"/>
      <c r="OU33" s="4"/>
      <c r="OV33" s="4"/>
      <c r="OW33" s="4"/>
      <c r="OX33" s="4"/>
      <c r="OY33" s="4"/>
      <c r="OZ33" s="4"/>
      <c r="PA33" s="4"/>
      <c r="PB33" s="4"/>
      <c r="PC33" s="4"/>
      <c r="PD33" s="4"/>
      <c r="PE33" s="4"/>
      <c r="PF33" s="4"/>
      <c r="PG33" s="4"/>
      <c r="PH33" s="4"/>
      <c r="PI33" s="4"/>
      <c r="PJ33" s="4"/>
      <c r="PK33" s="4"/>
      <c r="PL33" s="4"/>
      <c r="PM33" s="4"/>
      <c r="PN33" s="4"/>
      <c r="PO33" s="4"/>
      <c r="PP33" s="4"/>
      <c r="PQ33" s="4"/>
      <c r="PR33" s="4"/>
      <c r="PS33" s="4"/>
      <c r="PT33" s="4"/>
      <c r="PU33" s="4"/>
      <c r="PV33" s="4"/>
      <c r="PW33" s="4"/>
      <c r="PX33" s="4"/>
      <c r="PY33" s="4"/>
      <c r="PZ33" s="4"/>
      <c r="QA33" s="4"/>
      <c r="QB33" s="4"/>
      <c r="QC33" s="4"/>
      <c r="QD33" s="4"/>
      <c r="QE33" s="4"/>
      <c r="QF33" s="4"/>
      <c r="QG33" s="4"/>
      <c r="QH33" s="4"/>
      <c r="QI33" s="4"/>
      <c r="QJ33" s="4"/>
      <c r="QK33" s="4"/>
      <c r="QL33" s="4"/>
      <c r="QM33" s="4"/>
      <c r="QN33" s="4"/>
      <c r="QO33" s="4"/>
      <c r="QP33" s="4"/>
      <c r="QQ33" s="4"/>
      <c r="QR33" s="4"/>
      <c r="QS33" s="4"/>
      <c r="QT33" s="4"/>
      <c r="QU33" s="4"/>
      <c r="QV33" s="4"/>
      <c r="QW33" s="4"/>
      <c r="QX33" s="4"/>
      <c r="QY33" s="4"/>
      <c r="QZ33" s="4"/>
      <c r="RA33" s="4"/>
      <c r="RB33" s="4"/>
      <c r="RC33" s="4"/>
      <c r="RD33" s="4"/>
      <c r="RE33" s="4"/>
      <c r="RF33" s="4"/>
      <c r="RG33" s="4"/>
      <c r="RH33" s="4"/>
      <c r="RI33" s="4"/>
      <c r="RJ33" s="4"/>
      <c r="RK33" s="4"/>
      <c r="RL33" s="4"/>
      <c r="RM33" s="4"/>
      <c r="RN33" s="4"/>
      <c r="RO33" s="4"/>
      <c r="RP33" s="4"/>
      <c r="RQ33" s="4"/>
      <c r="RR33" s="4"/>
      <c r="RS33" s="4"/>
      <c r="RT33" s="4"/>
      <c r="RU33" s="4"/>
      <c r="RV33" s="4"/>
      <c r="RW33" s="4"/>
      <c r="RX33" s="4"/>
      <c r="RY33" s="4"/>
      <c r="RZ33" s="4"/>
      <c r="SA33" s="4"/>
      <c r="SB33" s="4"/>
      <c r="SC33" s="4"/>
      <c r="SD33" s="4"/>
      <c r="SE33" s="4"/>
      <c r="SF33" s="4"/>
      <c r="SG33" s="4"/>
      <c r="SH33" s="4"/>
      <c r="SI33" s="4"/>
      <c r="SJ33" s="4"/>
      <c r="SK33" s="4"/>
      <c r="SL33" s="4"/>
      <c r="SM33" s="4"/>
      <c r="SN33" s="4"/>
      <c r="SO33" s="4"/>
      <c r="SP33" s="4"/>
      <c r="SQ33" s="4"/>
      <c r="SR33" s="4"/>
      <c r="SS33" s="4"/>
      <c r="ST33" s="4"/>
      <c r="SU33" s="4"/>
      <c r="SV33" s="4"/>
      <c r="SW33" s="4"/>
      <c r="SX33" s="4"/>
      <c r="SY33" s="4"/>
      <c r="SZ33" s="4"/>
      <c r="TA33" s="4"/>
      <c r="TB33" s="4"/>
      <c r="TC33" s="4"/>
      <c r="TD33" s="4"/>
      <c r="TE33" s="4"/>
      <c r="TF33" s="4"/>
      <c r="TG33" s="4"/>
      <c r="TH33" s="4"/>
      <c r="TI33" s="4"/>
      <c r="TJ33" s="4"/>
      <c r="TK33" s="4"/>
      <c r="TL33" s="4"/>
      <c r="TM33" s="4"/>
      <c r="TN33" s="4"/>
      <c r="TO33" s="4"/>
      <c r="TP33" s="4"/>
      <c r="TQ33" s="4"/>
      <c r="TR33" s="4"/>
      <c r="TS33" s="4"/>
      <c r="TT33" s="4"/>
      <c r="TU33" s="4"/>
      <c r="TV33" s="4"/>
      <c r="TW33" s="4"/>
      <c r="TX33" s="4"/>
      <c r="TY33" s="4"/>
      <c r="TZ33" s="4"/>
      <c r="UA33" s="4"/>
      <c r="UB33" s="4"/>
      <c r="UC33" s="4"/>
      <c r="UD33" s="4"/>
      <c r="UE33" s="4"/>
      <c r="UF33" s="4"/>
      <c r="UG33" s="4"/>
      <c r="UH33" s="4"/>
      <c r="UI33" s="4"/>
      <c r="UJ33" s="4"/>
      <c r="UK33" s="4"/>
    </row>
    <row r="34" spans="1:557" ht="10.5" customHeight="1" x14ac:dyDescent="0.25">
      <c r="A34" s="2"/>
      <c r="B34" s="17"/>
      <c r="C34" s="17"/>
      <c r="D34" s="22"/>
      <c r="E34" s="17" t="s">
        <v>204</v>
      </c>
      <c r="F34" s="17"/>
      <c r="G34" s="2"/>
      <c r="H34" s="7"/>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c r="IX34" s="4"/>
      <c r="IY34" s="4"/>
      <c r="IZ34" s="4"/>
      <c r="JA34" s="4"/>
      <c r="JB34" s="4"/>
      <c r="JC34" s="4"/>
      <c r="JD34" s="4"/>
      <c r="JE34" s="4"/>
      <c r="JF34" s="4"/>
      <c r="JG34" s="4"/>
      <c r="JH34" s="4"/>
      <c r="JI34" s="4"/>
      <c r="JJ34" s="4"/>
      <c r="JK34" s="4"/>
      <c r="JL34" s="4"/>
      <c r="JM34" s="4"/>
      <c r="JN34" s="4"/>
      <c r="JO34" s="4"/>
      <c r="JP34" s="4"/>
      <c r="JQ34" s="4"/>
      <c r="JR34" s="4"/>
      <c r="JS34" s="4"/>
      <c r="JT34" s="4"/>
      <c r="JU34" s="4"/>
      <c r="JV34" s="4"/>
      <c r="JW34" s="4"/>
      <c r="JX34" s="4"/>
      <c r="JY34" s="4"/>
      <c r="JZ34" s="4"/>
      <c r="KA34" s="4"/>
      <c r="KB34" s="4"/>
      <c r="KC34" s="4"/>
      <c r="KD34" s="4"/>
      <c r="KE34" s="4"/>
      <c r="KF34" s="4"/>
      <c r="KG34" s="4"/>
      <c r="KH34" s="4"/>
      <c r="KI34" s="4"/>
      <c r="KJ34" s="4"/>
      <c r="KK34" s="4"/>
      <c r="KL34" s="4"/>
      <c r="KM34" s="4"/>
      <c r="KN34" s="4"/>
      <c r="KO34" s="4"/>
      <c r="KP34" s="4"/>
      <c r="KQ34" s="4"/>
      <c r="KR34" s="4"/>
      <c r="KS34" s="4"/>
      <c r="KT34" s="4"/>
      <c r="KU34" s="4"/>
      <c r="KV34" s="4"/>
      <c r="KW34" s="4"/>
      <c r="KX34" s="4"/>
      <c r="KY34" s="4"/>
      <c r="KZ34" s="4"/>
      <c r="LA34" s="4"/>
      <c r="LB34" s="4"/>
      <c r="LC34" s="4"/>
      <c r="LD34" s="4"/>
      <c r="LE34" s="4"/>
      <c r="LF34" s="4"/>
      <c r="LG34" s="4"/>
      <c r="LH34" s="4"/>
      <c r="LI34" s="4"/>
      <c r="LJ34" s="4"/>
      <c r="LK34" s="4"/>
      <c r="LL34" s="4"/>
      <c r="LM34" s="4"/>
      <c r="LN34" s="4"/>
      <c r="LO34" s="4"/>
      <c r="LP34" s="4"/>
      <c r="LQ34" s="4"/>
      <c r="LR34" s="4"/>
      <c r="LS34" s="4"/>
      <c r="LT34" s="4"/>
      <c r="LU34" s="4"/>
      <c r="LV34" s="4"/>
      <c r="LW34" s="4"/>
      <c r="LX34" s="4"/>
      <c r="LY34" s="4"/>
      <c r="LZ34" s="4"/>
      <c r="MA34" s="4"/>
      <c r="MB34" s="4"/>
      <c r="MC34" s="4"/>
      <c r="MD34" s="4"/>
      <c r="ME34" s="4"/>
      <c r="MF34" s="4"/>
      <c r="MG34" s="4"/>
      <c r="MH34" s="4"/>
      <c r="MI34" s="4"/>
      <c r="MJ34" s="4"/>
      <c r="MK34" s="4"/>
      <c r="ML34" s="4"/>
      <c r="MM34" s="4"/>
      <c r="MN34" s="4"/>
      <c r="MO34" s="4"/>
      <c r="MP34" s="4"/>
      <c r="MQ34" s="4"/>
      <c r="MR34" s="4"/>
      <c r="MS34" s="4"/>
      <c r="MT34" s="4"/>
      <c r="MU34" s="4"/>
      <c r="MV34" s="4"/>
      <c r="MW34" s="4"/>
      <c r="MX34" s="4"/>
      <c r="MY34" s="4"/>
      <c r="MZ34" s="4"/>
      <c r="NA34" s="4"/>
      <c r="NB34" s="4"/>
      <c r="NC34" s="4"/>
      <c r="ND34" s="4"/>
      <c r="NE34" s="4"/>
      <c r="NF34" s="4"/>
      <c r="NG34" s="4"/>
      <c r="NH34" s="4"/>
      <c r="NI34" s="4"/>
      <c r="NJ34" s="4"/>
      <c r="NK34" s="4"/>
      <c r="NL34" s="4"/>
      <c r="NM34" s="4"/>
      <c r="NN34" s="4"/>
      <c r="NO34" s="4"/>
      <c r="NP34" s="4"/>
      <c r="NQ34" s="4"/>
      <c r="NR34" s="4"/>
      <c r="NS34" s="4"/>
      <c r="NT34" s="4"/>
      <c r="NU34" s="4"/>
      <c r="NV34" s="4"/>
      <c r="NW34" s="4"/>
      <c r="NX34" s="4"/>
      <c r="NY34" s="4"/>
      <c r="NZ34" s="4"/>
      <c r="OA34" s="4"/>
      <c r="OB34" s="4"/>
      <c r="OC34" s="4"/>
      <c r="OD34" s="4"/>
      <c r="OE34" s="4"/>
      <c r="OF34" s="4"/>
      <c r="OG34" s="4"/>
      <c r="OH34" s="4"/>
      <c r="OI34" s="4"/>
      <c r="OJ34" s="4"/>
      <c r="OK34" s="4"/>
      <c r="OL34" s="4"/>
      <c r="OM34" s="4"/>
      <c r="ON34" s="4"/>
      <c r="OO34" s="4"/>
      <c r="OP34" s="4"/>
      <c r="OQ34" s="4"/>
      <c r="OR34" s="4"/>
      <c r="OS34" s="4"/>
      <c r="OT34" s="4"/>
      <c r="OU34" s="4"/>
      <c r="OV34" s="4"/>
      <c r="OW34" s="4"/>
      <c r="OX34" s="4"/>
      <c r="OY34" s="4"/>
      <c r="OZ34" s="4"/>
      <c r="PA34" s="4"/>
      <c r="PB34" s="4"/>
      <c r="PC34" s="4"/>
      <c r="PD34" s="4"/>
      <c r="PE34" s="4"/>
      <c r="PF34" s="4"/>
      <c r="PG34" s="4"/>
      <c r="PH34" s="4"/>
      <c r="PI34" s="4"/>
      <c r="PJ34" s="4"/>
      <c r="PK34" s="4"/>
      <c r="PL34" s="4"/>
      <c r="PM34" s="4"/>
      <c r="PN34" s="4"/>
      <c r="PO34" s="4"/>
      <c r="PP34" s="4"/>
      <c r="PQ34" s="4"/>
      <c r="PR34" s="4"/>
      <c r="PS34" s="4"/>
      <c r="PT34" s="4"/>
      <c r="PU34" s="4"/>
      <c r="PV34" s="4"/>
      <c r="PW34" s="4"/>
      <c r="PX34" s="4"/>
      <c r="PY34" s="4"/>
      <c r="PZ34" s="4"/>
      <c r="QA34" s="4"/>
      <c r="QB34" s="4"/>
      <c r="QC34" s="4"/>
      <c r="QD34" s="4"/>
      <c r="QE34" s="4"/>
      <c r="QF34" s="4"/>
      <c r="QG34" s="4"/>
      <c r="QH34" s="4"/>
      <c r="QI34" s="4"/>
      <c r="QJ34" s="4"/>
      <c r="QK34" s="4"/>
      <c r="QL34" s="4"/>
      <c r="QM34" s="4"/>
      <c r="QN34" s="4"/>
      <c r="QO34" s="4"/>
      <c r="QP34" s="4"/>
      <c r="QQ34" s="4"/>
      <c r="QR34" s="4"/>
      <c r="QS34" s="4"/>
      <c r="QT34" s="4"/>
      <c r="QU34" s="4"/>
      <c r="QV34" s="4"/>
      <c r="QW34" s="4"/>
      <c r="QX34" s="4"/>
      <c r="QY34" s="4"/>
      <c r="QZ34" s="4"/>
      <c r="RA34" s="4"/>
      <c r="RB34" s="4"/>
      <c r="RC34" s="4"/>
      <c r="RD34" s="4"/>
      <c r="RE34" s="4"/>
      <c r="RF34" s="4"/>
      <c r="RG34" s="4"/>
      <c r="RH34" s="4"/>
      <c r="RI34" s="4"/>
      <c r="RJ34" s="4"/>
      <c r="RK34" s="4"/>
      <c r="RL34" s="4"/>
      <c r="RM34" s="4"/>
      <c r="RN34" s="4"/>
      <c r="RO34" s="4"/>
      <c r="RP34" s="4"/>
      <c r="RQ34" s="4"/>
      <c r="RR34" s="4"/>
      <c r="RS34" s="4"/>
      <c r="RT34" s="4"/>
      <c r="RU34" s="4"/>
      <c r="RV34" s="4"/>
      <c r="RW34" s="4"/>
      <c r="RX34" s="4"/>
      <c r="RY34" s="4"/>
      <c r="RZ34" s="4"/>
      <c r="SA34" s="4"/>
      <c r="SB34" s="4"/>
      <c r="SC34" s="4"/>
      <c r="SD34" s="4"/>
      <c r="SE34" s="4"/>
      <c r="SF34" s="4"/>
      <c r="SG34" s="4"/>
      <c r="SH34" s="4"/>
      <c r="SI34" s="4"/>
      <c r="SJ34" s="4"/>
      <c r="SK34" s="4"/>
      <c r="SL34" s="4"/>
      <c r="SM34" s="4"/>
      <c r="SN34" s="4"/>
      <c r="SO34" s="4"/>
      <c r="SP34" s="4"/>
      <c r="SQ34" s="4"/>
      <c r="SR34" s="4"/>
      <c r="SS34" s="4"/>
      <c r="ST34" s="4"/>
      <c r="SU34" s="4"/>
      <c r="SV34" s="4"/>
      <c r="SW34" s="4"/>
      <c r="SX34" s="4"/>
      <c r="SY34" s="4"/>
      <c r="SZ34" s="4"/>
      <c r="TA34" s="4"/>
      <c r="TB34" s="4"/>
      <c r="TC34" s="4"/>
      <c r="TD34" s="4"/>
      <c r="TE34" s="4"/>
      <c r="TF34" s="4"/>
      <c r="TG34" s="4"/>
      <c r="TH34" s="4"/>
      <c r="TI34" s="4"/>
      <c r="TJ34" s="4"/>
      <c r="TK34" s="4"/>
      <c r="TL34" s="4"/>
      <c r="TM34" s="4"/>
      <c r="TN34" s="4"/>
      <c r="TO34" s="4"/>
      <c r="TP34" s="4"/>
      <c r="TQ34" s="4"/>
      <c r="TR34" s="4"/>
      <c r="TS34" s="4"/>
      <c r="TT34" s="4"/>
      <c r="TU34" s="4"/>
      <c r="TV34" s="4"/>
      <c r="TW34" s="4"/>
      <c r="TX34" s="4"/>
      <c r="TY34" s="4"/>
      <c r="TZ34" s="4"/>
      <c r="UA34" s="4"/>
      <c r="UB34" s="4"/>
      <c r="UC34" s="4"/>
      <c r="UD34" s="4"/>
      <c r="UE34" s="4"/>
      <c r="UF34" s="4"/>
      <c r="UG34" s="4"/>
      <c r="UH34" s="4"/>
      <c r="UI34" s="4"/>
      <c r="UJ34" s="4"/>
      <c r="UK34" s="4"/>
    </row>
    <row r="35" spans="1:557" ht="20.149999999999999" customHeight="1" x14ac:dyDescent="0.25">
      <c r="A35" s="2"/>
      <c r="B35" s="17"/>
      <c r="C35" s="17"/>
      <c r="D35" s="22"/>
      <c r="E35" s="17"/>
      <c r="F35" s="17"/>
      <c r="G35" s="2"/>
      <c r="H35" s="7"/>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c r="IX35" s="4"/>
      <c r="IY35" s="4"/>
      <c r="IZ35" s="4"/>
      <c r="JA35" s="4"/>
      <c r="JB35" s="4"/>
      <c r="JC35" s="4"/>
      <c r="JD35" s="4"/>
      <c r="JE35" s="4"/>
      <c r="JF35" s="4"/>
      <c r="JG35" s="4"/>
      <c r="JH35" s="4"/>
      <c r="JI35" s="4"/>
      <c r="JJ35" s="4"/>
      <c r="JK35" s="4"/>
      <c r="JL35" s="4"/>
      <c r="JM35" s="4"/>
      <c r="JN35" s="4"/>
      <c r="JO35" s="4"/>
      <c r="JP35" s="4"/>
      <c r="JQ35" s="4"/>
      <c r="JR35" s="4"/>
      <c r="JS35" s="4"/>
      <c r="JT35" s="4"/>
      <c r="JU35" s="4"/>
      <c r="JV35" s="4"/>
      <c r="JW35" s="4"/>
      <c r="JX35" s="4"/>
      <c r="JY35" s="4"/>
      <c r="JZ35" s="4"/>
      <c r="KA35" s="4"/>
      <c r="KB35" s="4"/>
      <c r="KC35" s="4"/>
      <c r="KD35" s="4"/>
      <c r="KE35" s="4"/>
      <c r="KF35" s="4"/>
      <c r="KG35" s="4"/>
      <c r="KH35" s="4"/>
      <c r="KI35" s="4"/>
      <c r="KJ35" s="4"/>
      <c r="KK35" s="4"/>
      <c r="KL35" s="4"/>
      <c r="KM35" s="4"/>
      <c r="KN35" s="4"/>
      <c r="KO35" s="4"/>
      <c r="KP35" s="4"/>
      <c r="KQ35" s="4"/>
      <c r="KR35" s="4"/>
      <c r="KS35" s="4"/>
      <c r="KT35" s="4"/>
      <c r="KU35" s="4"/>
      <c r="KV35" s="4"/>
      <c r="KW35" s="4"/>
      <c r="KX35" s="4"/>
      <c r="KY35" s="4"/>
      <c r="KZ35" s="4"/>
      <c r="LA35" s="4"/>
      <c r="LB35" s="4"/>
      <c r="LC35" s="4"/>
      <c r="LD35" s="4"/>
      <c r="LE35" s="4"/>
      <c r="LF35" s="4"/>
      <c r="LG35" s="4"/>
      <c r="LH35" s="4"/>
      <c r="LI35" s="4"/>
      <c r="LJ35" s="4"/>
      <c r="LK35" s="4"/>
      <c r="LL35" s="4"/>
      <c r="LM35" s="4"/>
      <c r="LN35" s="4"/>
      <c r="LO35" s="4"/>
      <c r="LP35" s="4"/>
      <c r="LQ35" s="4"/>
      <c r="LR35" s="4"/>
      <c r="LS35" s="4"/>
      <c r="LT35" s="4"/>
      <c r="LU35" s="4"/>
      <c r="LV35" s="4"/>
      <c r="LW35" s="4"/>
      <c r="LX35" s="4"/>
      <c r="LY35" s="4"/>
      <c r="LZ35" s="4"/>
      <c r="MA35" s="4"/>
      <c r="MB35" s="4"/>
      <c r="MC35" s="4"/>
      <c r="MD35" s="4"/>
      <c r="ME35" s="4"/>
      <c r="MF35" s="4"/>
      <c r="MG35" s="4"/>
      <c r="MH35" s="4"/>
      <c r="MI35" s="4"/>
      <c r="MJ35" s="4"/>
      <c r="MK35" s="4"/>
      <c r="ML35" s="4"/>
      <c r="MM35" s="4"/>
      <c r="MN35" s="4"/>
      <c r="MO35" s="4"/>
      <c r="MP35" s="4"/>
      <c r="MQ35" s="4"/>
      <c r="MR35" s="4"/>
      <c r="MS35" s="4"/>
      <c r="MT35" s="4"/>
      <c r="MU35" s="4"/>
      <c r="MV35" s="4"/>
      <c r="MW35" s="4"/>
      <c r="MX35" s="4"/>
      <c r="MY35" s="4"/>
      <c r="MZ35" s="4"/>
      <c r="NA35" s="4"/>
      <c r="NB35" s="4"/>
      <c r="NC35" s="4"/>
      <c r="ND35" s="4"/>
      <c r="NE35" s="4"/>
      <c r="NF35" s="4"/>
      <c r="NG35" s="4"/>
      <c r="NH35" s="4"/>
      <c r="NI35" s="4"/>
      <c r="NJ35" s="4"/>
      <c r="NK35" s="4"/>
      <c r="NL35" s="4"/>
      <c r="NM35" s="4"/>
      <c r="NN35" s="4"/>
      <c r="NO35" s="4"/>
      <c r="NP35" s="4"/>
      <c r="NQ35" s="4"/>
      <c r="NR35" s="4"/>
      <c r="NS35" s="4"/>
      <c r="NT35" s="4"/>
      <c r="NU35" s="4"/>
      <c r="NV35" s="4"/>
      <c r="NW35" s="4"/>
      <c r="NX35" s="4"/>
      <c r="NY35" s="4"/>
      <c r="NZ35" s="4"/>
      <c r="OA35" s="4"/>
      <c r="OB35" s="4"/>
      <c r="OC35" s="4"/>
      <c r="OD35" s="4"/>
      <c r="OE35" s="4"/>
      <c r="OF35" s="4"/>
      <c r="OG35" s="4"/>
      <c r="OH35" s="4"/>
      <c r="OI35" s="4"/>
      <c r="OJ35" s="4"/>
      <c r="OK35" s="4"/>
      <c r="OL35" s="4"/>
      <c r="OM35" s="4"/>
      <c r="ON35" s="4"/>
      <c r="OO35" s="4"/>
      <c r="OP35" s="4"/>
      <c r="OQ35" s="4"/>
      <c r="OR35" s="4"/>
      <c r="OS35" s="4"/>
      <c r="OT35" s="4"/>
      <c r="OU35" s="4"/>
      <c r="OV35" s="4"/>
      <c r="OW35" s="4"/>
      <c r="OX35" s="4"/>
      <c r="OY35" s="4"/>
      <c r="OZ35" s="4"/>
      <c r="PA35" s="4"/>
      <c r="PB35" s="4"/>
      <c r="PC35" s="4"/>
      <c r="PD35" s="4"/>
      <c r="PE35" s="4"/>
      <c r="PF35" s="4"/>
      <c r="PG35" s="4"/>
      <c r="PH35" s="4"/>
      <c r="PI35" s="4"/>
      <c r="PJ35" s="4"/>
      <c r="PK35" s="4"/>
      <c r="PL35" s="4"/>
      <c r="PM35" s="4"/>
      <c r="PN35" s="4"/>
      <c r="PO35" s="4"/>
      <c r="PP35" s="4"/>
      <c r="PQ35" s="4"/>
      <c r="PR35" s="4"/>
      <c r="PS35" s="4"/>
      <c r="PT35" s="4"/>
      <c r="PU35" s="4"/>
      <c r="PV35" s="4"/>
      <c r="PW35" s="4"/>
      <c r="PX35" s="4"/>
      <c r="PY35" s="4"/>
      <c r="PZ35" s="4"/>
      <c r="QA35" s="4"/>
      <c r="QB35" s="4"/>
      <c r="QC35" s="4"/>
      <c r="QD35" s="4"/>
      <c r="QE35" s="4"/>
      <c r="QF35" s="4"/>
      <c r="QG35" s="4"/>
      <c r="QH35" s="4"/>
      <c r="QI35" s="4"/>
      <c r="QJ35" s="4"/>
      <c r="QK35" s="4"/>
      <c r="QL35" s="4"/>
      <c r="QM35" s="4"/>
      <c r="QN35" s="4"/>
      <c r="QO35" s="4"/>
      <c r="QP35" s="4"/>
      <c r="QQ35" s="4"/>
      <c r="QR35" s="4"/>
      <c r="QS35" s="4"/>
      <c r="QT35" s="4"/>
      <c r="QU35" s="4"/>
      <c r="QV35" s="4"/>
      <c r="QW35" s="4"/>
      <c r="QX35" s="4"/>
      <c r="QY35" s="4"/>
      <c r="QZ35" s="4"/>
      <c r="RA35" s="4"/>
      <c r="RB35" s="4"/>
      <c r="RC35" s="4"/>
      <c r="RD35" s="4"/>
      <c r="RE35" s="4"/>
      <c r="RF35" s="4"/>
      <c r="RG35" s="4"/>
      <c r="RH35" s="4"/>
      <c r="RI35" s="4"/>
      <c r="RJ35" s="4"/>
      <c r="RK35" s="4"/>
      <c r="RL35" s="4"/>
      <c r="RM35" s="4"/>
      <c r="RN35" s="4"/>
      <c r="RO35" s="4"/>
      <c r="RP35" s="4"/>
      <c r="RQ35" s="4"/>
      <c r="RR35" s="4"/>
      <c r="RS35" s="4"/>
      <c r="RT35" s="4"/>
      <c r="RU35" s="4"/>
      <c r="RV35" s="4"/>
      <c r="RW35" s="4"/>
      <c r="RX35" s="4"/>
      <c r="RY35" s="4"/>
      <c r="RZ35" s="4"/>
      <c r="SA35" s="4"/>
      <c r="SB35" s="4"/>
      <c r="SC35" s="4"/>
      <c r="SD35" s="4"/>
      <c r="SE35" s="4"/>
      <c r="SF35" s="4"/>
      <c r="SG35" s="4"/>
      <c r="SH35" s="4"/>
      <c r="SI35" s="4"/>
      <c r="SJ35" s="4"/>
      <c r="SK35" s="4"/>
      <c r="SL35" s="4"/>
      <c r="SM35" s="4"/>
      <c r="SN35" s="4"/>
      <c r="SO35" s="4"/>
      <c r="SP35" s="4"/>
      <c r="SQ35" s="4"/>
      <c r="SR35" s="4"/>
      <c r="SS35" s="4"/>
      <c r="ST35" s="4"/>
      <c r="SU35" s="4"/>
      <c r="SV35" s="4"/>
      <c r="SW35" s="4"/>
      <c r="SX35" s="4"/>
      <c r="SY35" s="4"/>
      <c r="SZ35" s="4"/>
      <c r="TA35" s="4"/>
      <c r="TB35" s="4"/>
      <c r="TC35" s="4"/>
      <c r="TD35" s="4"/>
      <c r="TE35" s="4"/>
      <c r="TF35" s="4"/>
      <c r="TG35" s="4"/>
      <c r="TH35" s="4"/>
      <c r="TI35" s="4"/>
      <c r="TJ35" s="4"/>
      <c r="TK35" s="4"/>
      <c r="TL35" s="4"/>
      <c r="TM35" s="4"/>
      <c r="TN35" s="4"/>
      <c r="TO35" s="4"/>
      <c r="TP35" s="4"/>
      <c r="TQ35" s="4"/>
      <c r="TR35" s="4"/>
      <c r="TS35" s="4"/>
      <c r="TT35" s="4"/>
      <c r="TU35" s="4"/>
      <c r="TV35" s="4"/>
      <c r="TW35" s="4"/>
      <c r="TX35" s="4"/>
      <c r="TY35" s="4"/>
      <c r="TZ35" s="4"/>
      <c r="UA35" s="4"/>
      <c r="UB35" s="4"/>
      <c r="UC35" s="4"/>
      <c r="UD35" s="4"/>
      <c r="UE35" s="4"/>
      <c r="UF35" s="4"/>
      <c r="UG35" s="4"/>
      <c r="UH35" s="4"/>
      <c r="UI35" s="4"/>
      <c r="UJ35" s="4"/>
      <c r="UK35" s="4"/>
    </row>
    <row r="36" spans="1:557" ht="48.5" customHeight="1" x14ac:dyDescent="0.25">
      <c r="A36" s="2"/>
      <c r="B36" s="79" t="s">
        <v>81</v>
      </c>
      <c r="C36" s="79"/>
      <c r="D36" s="79"/>
      <c r="E36" s="79"/>
      <c r="F36" s="79"/>
      <c r="G36" s="2"/>
      <c r="H36" s="7"/>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4"/>
      <c r="LQ36" s="4"/>
      <c r="LR36" s="4"/>
      <c r="LS36" s="4"/>
      <c r="LT36" s="4"/>
      <c r="LU36" s="4"/>
      <c r="LV36" s="4"/>
      <c r="LW36" s="4"/>
      <c r="LX36" s="4"/>
      <c r="LY36" s="4"/>
      <c r="LZ36" s="4"/>
      <c r="MA36" s="4"/>
      <c r="MB36" s="4"/>
      <c r="MC36" s="4"/>
      <c r="MD36" s="4"/>
      <c r="ME36" s="4"/>
      <c r="MF36" s="4"/>
      <c r="MG36" s="4"/>
      <c r="MH36" s="4"/>
      <c r="MI36" s="4"/>
      <c r="MJ36" s="4"/>
      <c r="MK36" s="4"/>
      <c r="ML36" s="4"/>
      <c r="MM36" s="4"/>
      <c r="MN36" s="4"/>
      <c r="MO36" s="4"/>
      <c r="MP36" s="4"/>
      <c r="MQ36" s="4"/>
      <c r="MR36" s="4"/>
      <c r="MS36" s="4"/>
      <c r="MT36" s="4"/>
      <c r="MU36" s="4"/>
      <c r="MV36" s="4"/>
      <c r="MW36" s="4"/>
      <c r="MX36" s="4"/>
      <c r="MY36" s="4"/>
      <c r="MZ36" s="4"/>
      <c r="NA36" s="4"/>
      <c r="NB36" s="4"/>
      <c r="NC36" s="4"/>
      <c r="ND36" s="4"/>
      <c r="NE36" s="4"/>
      <c r="NF36" s="4"/>
      <c r="NG36" s="4"/>
      <c r="NH36" s="4"/>
      <c r="NI36" s="4"/>
      <c r="NJ36" s="4"/>
      <c r="NK36" s="4"/>
      <c r="NL36" s="4"/>
      <c r="NM36" s="4"/>
      <c r="NN36" s="4"/>
      <c r="NO36" s="4"/>
      <c r="NP36" s="4"/>
      <c r="NQ36" s="4"/>
      <c r="NR36" s="4"/>
      <c r="NS36" s="4"/>
      <c r="NT36" s="4"/>
      <c r="NU36" s="4"/>
      <c r="NV36" s="4"/>
      <c r="NW36" s="4"/>
      <c r="NX36" s="4"/>
      <c r="NY36" s="4"/>
      <c r="NZ36" s="4"/>
      <c r="OA36" s="4"/>
      <c r="OB36" s="4"/>
      <c r="OC36" s="4"/>
      <c r="OD36" s="4"/>
      <c r="OE36" s="4"/>
      <c r="OF36" s="4"/>
      <c r="OG36" s="4"/>
      <c r="OH36" s="4"/>
      <c r="OI36" s="4"/>
      <c r="OJ36" s="4"/>
      <c r="OK36" s="4"/>
      <c r="OL36" s="4"/>
      <c r="OM36" s="4"/>
      <c r="ON36" s="4"/>
      <c r="OO36" s="4"/>
      <c r="OP36" s="4"/>
      <c r="OQ36" s="4"/>
      <c r="OR36" s="4"/>
      <c r="OS36" s="4"/>
      <c r="OT36" s="4"/>
      <c r="OU36" s="4"/>
      <c r="OV36" s="4"/>
      <c r="OW36" s="4"/>
      <c r="OX36" s="4"/>
      <c r="OY36" s="4"/>
      <c r="OZ36" s="4"/>
      <c r="PA36" s="4"/>
      <c r="PB36" s="4"/>
      <c r="PC36" s="4"/>
      <c r="PD36" s="4"/>
      <c r="PE36" s="4"/>
      <c r="PF36" s="4"/>
      <c r="PG36" s="4"/>
      <c r="PH36" s="4"/>
      <c r="PI36" s="4"/>
      <c r="PJ36" s="4"/>
      <c r="PK36" s="4"/>
      <c r="PL36" s="4"/>
      <c r="PM36" s="4"/>
      <c r="PN36" s="4"/>
      <c r="PO36" s="4"/>
      <c r="PP36" s="4"/>
      <c r="PQ36" s="4"/>
      <c r="PR36" s="4"/>
      <c r="PS36" s="4"/>
      <c r="PT36" s="4"/>
      <c r="PU36" s="4"/>
      <c r="PV36" s="4"/>
      <c r="PW36" s="4"/>
      <c r="PX36" s="4"/>
      <c r="PY36" s="4"/>
      <c r="PZ36" s="4"/>
      <c r="QA36" s="4"/>
      <c r="QB36" s="4"/>
      <c r="QC36" s="4"/>
      <c r="QD36" s="4"/>
      <c r="QE36" s="4"/>
      <c r="QF36" s="4"/>
      <c r="QG36" s="4"/>
      <c r="QH36" s="4"/>
      <c r="QI36" s="4"/>
      <c r="QJ36" s="4"/>
      <c r="QK36" s="4"/>
      <c r="QL36" s="4"/>
      <c r="QM36" s="4"/>
      <c r="QN36" s="4"/>
      <c r="QO36" s="4"/>
      <c r="QP36" s="4"/>
      <c r="QQ36" s="4"/>
      <c r="QR36" s="4"/>
      <c r="QS36" s="4"/>
      <c r="QT36" s="4"/>
      <c r="QU36" s="4"/>
      <c r="QV36" s="4"/>
      <c r="QW36" s="4"/>
      <c r="QX36" s="4"/>
      <c r="QY36" s="4"/>
      <c r="QZ36" s="4"/>
      <c r="RA36" s="4"/>
      <c r="RB36" s="4"/>
      <c r="RC36" s="4"/>
      <c r="RD36" s="4"/>
      <c r="RE36" s="4"/>
      <c r="RF36" s="4"/>
      <c r="RG36" s="4"/>
      <c r="RH36" s="4"/>
      <c r="RI36" s="4"/>
      <c r="RJ36" s="4"/>
      <c r="RK36" s="4"/>
      <c r="RL36" s="4"/>
      <c r="RM36" s="4"/>
      <c r="RN36" s="4"/>
      <c r="RO36" s="4"/>
      <c r="RP36" s="4"/>
      <c r="RQ36" s="4"/>
      <c r="RR36" s="4"/>
      <c r="RS36" s="4"/>
      <c r="RT36" s="4"/>
      <c r="RU36" s="4"/>
      <c r="RV36" s="4"/>
      <c r="RW36" s="4"/>
      <c r="RX36" s="4"/>
      <c r="RY36" s="4"/>
      <c r="RZ36" s="4"/>
      <c r="SA36" s="4"/>
      <c r="SB36" s="4"/>
      <c r="SC36" s="4"/>
      <c r="SD36" s="4"/>
      <c r="SE36" s="4"/>
      <c r="SF36" s="4"/>
      <c r="SG36" s="4"/>
      <c r="SH36" s="4"/>
      <c r="SI36" s="4"/>
      <c r="SJ36" s="4"/>
      <c r="SK36" s="4"/>
      <c r="SL36" s="4"/>
      <c r="SM36" s="4"/>
      <c r="SN36" s="4"/>
      <c r="SO36" s="4"/>
      <c r="SP36" s="4"/>
      <c r="SQ36" s="4"/>
      <c r="SR36" s="4"/>
      <c r="SS36" s="4"/>
      <c r="ST36" s="4"/>
      <c r="SU36" s="4"/>
      <c r="SV36" s="4"/>
      <c r="SW36" s="4"/>
      <c r="SX36" s="4"/>
      <c r="SY36" s="4"/>
      <c r="SZ36" s="4"/>
      <c r="TA36" s="4"/>
      <c r="TB36" s="4"/>
      <c r="TC36" s="4"/>
      <c r="TD36" s="4"/>
      <c r="TE36" s="4"/>
      <c r="TF36" s="4"/>
      <c r="TG36" s="4"/>
      <c r="TH36" s="4"/>
      <c r="TI36" s="4"/>
      <c r="TJ36" s="4"/>
      <c r="TK36" s="4"/>
      <c r="TL36" s="4"/>
      <c r="TM36" s="4"/>
      <c r="TN36" s="4"/>
      <c r="TO36" s="4"/>
      <c r="TP36" s="4"/>
      <c r="TQ36" s="4"/>
      <c r="TR36" s="4"/>
      <c r="TS36" s="4"/>
      <c r="TT36" s="4"/>
      <c r="TU36" s="4"/>
      <c r="TV36" s="4"/>
      <c r="TW36" s="4"/>
      <c r="TX36" s="4"/>
      <c r="TY36" s="4"/>
      <c r="TZ36" s="4"/>
      <c r="UA36" s="4"/>
      <c r="UB36" s="4"/>
      <c r="UC36" s="4"/>
      <c r="UD36" s="4"/>
      <c r="UE36" s="4"/>
      <c r="UF36" s="4"/>
      <c r="UG36" s="4"/>
      <c r="UH36" s="4"/>
      <c r="UI36" s="4"/>
      <c r="UJ36" s="4"/>
      <c r="UK36" s="4"/>
    </row>
    <row r="37" spans="1:557" ht="8.15" customHeight="1" x14ac:dyDescent="0.25">
      <c r="A37" s="2"/>
      <c r="B37" s="1"/>
      <c r="C37" s="2"/>
      <c r="D37" s="23"/>
      <c r="E37" s="2"/>
      <c r="F37" s="2"/>
      <c r="G37" s="2"/>
      <c r="H37" s="7"/>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4"/>
      <c r="NC37" s="4"/>
      <c r="ND37" s="4"/>
      <c r="NE37" s="4"/>
      <c r="NF37" s="4"/>
      <c r="NG37" s="4"/>
      <c r="NH37" s="4"/>
      <c r="NI37" s="4"/>
      <c r="NJ37" s="4"/>
      <c r="NK37" s="4"/>
      <c r="NL37" s="4"/>
      <c r="NM37" s="4"/>
      <c r="NN37" s="4"/>
      <c r="NO37" s="4"/>
      <c r="NP37" s="4"/>
      <c r="NQ37" s="4"/>
      <c r="NR37" s="4"/>
      <c r="NS37" s="4"/>
      <c r="NT37" s="4"/>
      <c r="NU37" s="4"/>
      <c r="NV37" s="4"/>
      <c r="NW37" s="4"/>
      <c r="NX37" s="4"/>
      <c r="NY37" s="4"/>
      <c r="NZ37" s="4"/>
      <c r="OA37" s="4"/>
      <c r="OB37" s="4"/>
      <c r="OC37" s="4"/>
      <c r="OD37" s="4"/>
      <c r="OE37" s="4"/>
      <c r="OF37" s="4"/>
      <c r="OG37" s="4"/>
      <c r="OH37" s="4"/>
      <c r="OI37" s="4"/>
      <c r="OJ37" s="4"/>
      <c r="OK37" s="4"/>
      <c r="OL37" s="4"/>
      <c r="OM37" s="4"/>
      <c r="ON37" s="4"/>
      <c r="OO37" s="4"/>
      <c r="OP37" s="4"/>
      <c r="OQ37" s="4"/>
      <c r="OR37" s="4"/>
      <c r="OS37" s="4"/>
      <c r="OT37" s="4"/>
      <c r="OU37" s="4"/>
      <c r="OV37" s="4"/>
      <c r="OW37" s="4"/>
      <c r="OX37" s="4"/>
      <c r="OY37" s="4"/>
      <c r="OZ37" s="4"/>
      <c r="PA37" s="4"/>
      <c r="PB37" s="4"/>
      <c r="PC37" s="4"/>
      <c r="PD37" s="4"/>
      <c r="PE37" s="4"/>
      <c r="PF37" s="4"/>
      <c r="PG37" s="4"/>
      <c r="PH37" s="4"/>
      <c r="PI37" s="4"/>
      <c r="PJ37" s="4"/>
      <c r="PK37" s="4"/>
      <c r="PL37" s="4"/>
      <c r="PM37" s="4"/>
      <c r="PN37" s="4"/>
      <c r="PO37" s="4"/>
      <c r="PP37" s="4"/>
      <c r="PQ37" s="4"/>
      <c r="PR37" s="4"/>
      <c r="PS37" s="4"/>
      <c r="PT37" s="4"/>
      <c r="PU37" s="4"/>
      <c r="PV37" s="4"/>
      <c r="PW37" s="4"/>
      <c r="PX37" s="4"/>
      <c r="PY37" s="4"/>
      <c r="PZ37" s="4"/>
      <c r="QA37" s="4"/>
      <c r="QB37" s="4"/>
      <c r="QC37" s="4"/>
      <c r="QD37" s="4"/>
      <c r="QE37" s="4"/>
      <c r="QF37" s="4"/>
      <c r="QG37" s="4"/>
      <c r="QH37" s="4"/>
      <c r="QI37" s="4"/>
      <c r="QJ37" s="4"/>
      <c r="QK37" s="4"/>
      <c r="QL37" s="4"/>
      <c r="QM37" s="4"/>
      <c r="QN37" s="4"/>
      <c r="QO37" s="4"/>
      <c r="QP37" s="4"/>
      <c r="QQ37" s="4"/>
      <c r="QR37" s="4"/>
      <c r="QS37" s="4"/>
      <c r="QT37" s="4"/>
      <c r="QU37" s="4"/>
      <c r="QV37" s="4"/>
      <c r="QW37" s="4"/>
      <c r="QX37" s="4"/>
      <c r="QY37" s="4"/>
      <c r="QZ37" s="4"/>
      <c r="RA37" s="4"/>
      <c r="RB37" s="4"/>
      <c r="RC37" s="4"/>
      <c r="RD37" s="4"/>
      <c r="RE37" s="4"/>
      <c r="RF37" s="4"/>
      <c r="RG37" s="4"/>
      <c r="RH37" s="4"/>
      <c r="RI37" s="4"/>
      <c r="RJ37" s="4"/>
      <c r="RK37" s="4"/>
      <c r="RL37" s="4"/>
      <c r="RM37" s="4"/>
      <c r="RN37" s="4"/>
      <c r="RO37" s="4"/>
      <c r="RP37" s="4"/>
      <c r="RQ37" s="4"/>
      <c r="RR37" s="4"/>
      <c r="RS37" s="4"/>
      <c r="RT37" s="4"/>
      <c r="RU37" s="4"/>
      <c r="RV37" s="4"/>
      <c r="RW37" s="4"/>
      <c r="RX37" s="4"/>
      <c r="RY37" s="4"/>
      <c r="RZ37" s="4"/>
      <c r="SA37" s="4"/>
      <c r="SB37" s="4"/>
      <c r="SC37" s="4"/>
      <c r="SD37" s="4"/>
      <c r="SE37" s="4"/>
      <c r="SF37" s="4"/>
      <c r="SG37" s="4"/>
      <c r="SH37" s="4"/>
      <c r="SI37" s="4"/>
      <c r="SJ37" s="4"/>
      <c r="SK37" s="4"/>
      <c r="SL37" s="4"/>
      <c r="SM37" s="4"/>
      <c r="SN37" s="4"/>
      <c r="SO37" s="4"/>
      <c r="SP37" s="4"/>
      <c r="SQ37" s="4"/>
      <c r="SR37" s="4"/>
      <c r="SS37" s="4"/>
      <c r="ST37" s="4"/>
      <c r="SU37" s="4"/>
      <c r="SV37" s="4"/>
      <c r="SW37" s="4"/>
      <c r="SX37" s="4"/>
      <c r="SY37" s="4"/>
      <c r="SZ37" s="4"/>
      <c r="TA37" s="4"/>
      <c r="TB37" s="4"/>
      <c r="TC37" s="4"/>
      <c r="TD37" s="4"/>
      <c r="TE37" s="4"/>
      <c r="TF37" s="4"/>
      <c r="TG37" s="4"/>
      <c r="TH37" s="4"/>
      <c r="TI37" s="4"/>
      <c r="TJ37" s="4"/>
      <c r="TK37" s="4"/>
      <c r="TL37" s="4"/>
      <c r="TM37" s="4"/>
      <c r="TN37" s="4"/>
      <c r="TO37" s="4"/>
      <c r="TP37" s="4"/>
      <c r="TQ37" s="4"/>
      <c r="TR37" s="4"/>
      <c r="TS37" s="4"/>
      <c r="TT37" s="4"/>
      <c r="TU37" s="4"/>
      <c r="TV37" s="4"/>
      <c r="TW37" s="4"/>
      <c r="TX37" s="4"/>
      <c r="TY37" s="4"/>
      <c r="TZ37" s="4"/>
      <c r="UA37" s="4"/>
      <c r="UB37" s="4"/>
      <c r="UC37" s="4"/>
      <c r="UD37" s="4"/>
      <c r="UE37" s="4"/>
      <c r="UF37" s="4"/>
      <c r="UG37" s="4"/>
      <c r="UH37" s="4"/>
      <c r="UI37" s="4"/>
      <c r="UJ37" s="4"/>
      <c r="UK37" s="4"/>
    </row>
    <row r="38" spans="1:557" ht="15.75" customHeight="1" x14ac:dyDescent="0.25">
      <c r="A38" s="4"/>
      <c r="B38" s="4"/>
      <c r="C38" s="4"/>
      <c r="D38" s="4"/>
      <c r="E38" s="4"/>
      <c r="F38" s="4"/>
      <c r="G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4"/>
      <c r="NH38" s="4"/>
      <c r="NI38" s="4"/>
      <c r="NJ38" s="4"/>
      <c r="NK38" s="4"/>
      <c r="NL38" s="4"/>
      <c r="NM38" s="4"/>
      <c r="NN38" s="4"/>
      <c r="NO38" s="4"/>
      <c r="NP38" s="4"/>
      <c r="NQ38" s="4"/>
      <c r="NR38" s="4"/>
      <c r="NS38" s="4"/>
      <c r="NT38" s="4"/>
      <c r="NU38" s="4"/>
      <c r="NV38" s="4"/>
      <c r="NW38" s="4"/>
      <c r="NX38" s="4"/>
      <c r="NY38" s="4"/>
      <c r="NZ38" s="4"/>
      <c r="OA38" s="4"/>
      <c r="OB38" s="4"/>
      <c r="OC38" s="4"/>
      <c r="OD38" s="4"/>
      <c r="OE38" s="4"/>
      <c r="OF38" s="4"/>
      <c r="OG38" s="4"/>
      <c r="OH38" s="4"/>
      <c r="OI38" s="4"/>
      <c r="OJ38" s="4"/>
      <c r="OK38" s="4"/>
      <c r="OL38" s="4"/>
      <c r="OM38" s="4"/>
      <c r="ON38" s="4"/>
      <c r="OO38" s="4"/>
      <c r="OP38" s="4"/>
      <c r="OQ38" s="4"/>
      <c r="OR38" s="4"/>
      <c r="OS38" s="4"/>
      <c r="OT38" s="4"/>
      <c r="OU38" s="4"/>
      <c r="OV38" s="4"/>
      <c r="OW38" s="4"/>
      <c r="OX38" s="4"/>
      <c r="OY38" s="4"/>
      <c r="OZ38" s="4"/>
      <c r="PA38" s="4"/>
      <c r="PB38" s="4"/>
      <c r="PC38" s="4"/>
      <c r="PD38" s="4"/>
      <c r="PE38" s="4"/>
      <c r="PF38" s="4"/>
      <c r="PG38" s="4"/>
      <c r="PH38" s="4"/>
      <c r="PI38" s="4"/>
      <c r="PJ38" s="4"/>
      <c r="PK38" s="4"/>
      <c r="PL38" s="4"/>
      <c r="PM38" s="4"/>
      <c r="PN38" s="4"/>
      <c r="PO38" s="4"/>
      <c r="PP38" s="4"/>
      <c r="PQ38" s="4"/>
      <c r="PR38" s="4"/>
      <c r="PS38" s="4"/>
      <c r="PT38" s="4"/>
      <c r="PU38" s="4"/>
      <c r="PV38" s="4"/>
      <c r="PW38" s="4"/>
      <c r="PX38" s="4"/>
      <c r="PY38" s="4"/>
      <c r="PZ38" s="4"/>
      <c r="QA38" s="4"/>
      <c r="QB38" s="4"/>
      <c r="QC38" s="4"/>
      <c r="QD38" s="4"/>
      <c r="QE38" s="4"/>
      <c r="QF38" s="4"/>
      <c r="QG38" s="4"/>
      <c r="QH38" s="4"/>
      <c r="QI38" s="4"/>
      <c r="QJ38" s="4"/>
      <c r="QK38" s="4"/>
      <c r="QL38" s="4"/>
      <c r="QM38" s="4"/>
      <c r="QN38" s="4"/>
      <c r="QO38" s="4"/>
      <c r="QP38" s="4"/>
      <c r="QQ38" s="4"/>
      <c r="QR38" s="4"/>
      <c r="QS38" s="4"/>
      <c r="QT38" s="4"/>
      <c r="QU38" s="4"/>
      <c r="QV38" s="4"/>
      <c r="QW38" s="4"/>
      <c r="QX38" s="4"/>
      <c r="QY38" s="4"/>
      <c r="QZ38" s="4"/>
      <c r="RA38" s="4"/>
      <c r="RB38" s="4"/>
      <c r="RC38" s="4"/>
      <c r="RD38" s="4"/>
      <c r="RE38" s="4"/>
      <c r="RF38" s="4"/>
      <c r="RG38" s="4"/>
      <c r="RH38" s="4"/>
      <c r="RI38" s="4"/>
      <c r="RJ38" s="4"/>
      <c r="RK38" s="4"/>
      <c r="RL38" s="4"/>
      <c r="RM38" s="4"/>
      <c r="RN38" s="4"/>
      <c r="RO38" s="4"/>
      <c r="RP38" s="4"/>
      <c r="RQ38" s="4"/>
      <c r="RR38" s="4"/>
      <c r="RS38" s="4"/>
      <c r="RT38" s="4"/>
      <c r="RU38" s="4"/>
      <c r="RV38" s="4"/>
      <c r="RW38" s="4"/>
      <c r="RX38" s="4"/>
      <c r="RY38" s="4"/>
      <c r="RZ38" s="4"/>
      <c r="SA38" s="4"/>
      <c r="SB38" s="4"/>
      <c r="SC38" s="4"/>
      <c r="SD38" s="4"/>
      <c r="SE38" s="4"/>
      <c r="SF38" s="4"/>
      <c r="SG38" s="4"/>
      <c r="SH38" s="4"/>
      <c r="SI38" s="4"/>
      <c r="SJ38" s="4"/>
      <c r="SK38" s="4"/>
      <c r="SL38" s="4"/>
      <c r="SM38" s="4"/>
      <c r="SN38" s="4"/>
      <c r="SO38" s="4"/>
      <c r="SP38" s="4"/>
      <c r="SQ38" s="4"/>
      <c r="SR38" s="4"/>
      <c r="SS38" s="4"/>
      <c r="ST38" s="4"/>
      <c r="SU38" s="4"/>
      <c r="SV38" s="4"/>
      <c r="SW38" s="4"/>
      <c r="SX38" s="4"/>
      <c r="SY38" s="4"/>
      <c r="SZ38" s="4"/>
      <c r="TA38" s="4"/>
      <c r="TB38" s="4"/>
      <c r="TC38" s="4"/>
      <c r="TD38" s="4"/>
      <c r="TE38" s="4"/>
      <c r="TF38" s="4"/>
      <c r="TG38" s="4"/>
      <c r="TH38" s="4"/>
      <c r="TI38" s="4"/>
      <c r="TJ38" s="4"/>
      <c r="TK38" s="4"/>
      <c r="TL38" s="4"/>
      <c r="TM38" s="4"/>
      <c r="TN38" s="4"/>
      <c r="TO38" s="4"/>
      <c r="TP38" s="4"/>
      <c r="TQ38" s="4"/>
      <c r="TR38" s="4"/>
      <c r="TS38" s="4"/>
      <c r="TT38" s="4"/>
      <c r="TU38" s="4"/>
      <c r="TV38" s="4"/>
      <c r="TW38" s="4"/>
      <c r="TX38" s="4"/>
      <c r="TY38" s="4"/>
      <c r="TZ38" s="4"/>
      <c r="UA38" s="4"/>
      <c r="UB38" s="4"/>
      <c r="UC38" s="4"/>
      <c r="UD38" s="4"/>
      <c r="UE38" s="4"/>
      <c r="UF38" s="4"/>
      <c r="UG38" s="4"/>
      <c r="UH38" s="4"/>
      <c r="UI38" s="4"/>
      <c r="UJ38" s="4"/>
      <c r="UK38" s="4"/>
    </row>
    <row r="39" spans="1:557" ht="15.75" customHeight="1" x14ac:dyDescent="0.25">
      <c r="A39" s="4"/>
      <c r="B39" s="4"/>
      <c r="C39" s="4"/>
      <c r="D39" s="4"/>
      <c r="E39" s="4"/>
      <c r="F39" s="4"/>
      <c r="G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4"/>
      <c r="KR39" s="4"/>
      <c r="KS39" s="4"/>
      <c r="KT39" s="4"/>
      <c r="KU39" s="4"/>
      <c r="KV39" s="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4"/>
      <c r="MU39" s="4"/>
      <c r="MV39" s="4"/>
      <c r="MW39" s="4"/>
      <c r="MX39" s="4"/>
      <c r="MY39" s="4"/>
      <c r="MZ39" s="4"/>
      <c r="NA39" s="4"/>
      <c r="NB39" s="4"/>
      <c r="NC39" s="4"/>
      <c r="ND39" s="4"/>
      <c r="NE39" s="4"/>
      <c r="NF39" s="4"/>
      <c r="NG39" s="4"/>
      <c r="NH39" s="4"/>
      <c r="NI39" s="4"/>
      <c r="NJ39" s="4"/>
      <c r="NK39" s="4"/>
      <c r="NL39" s="4"/>
      <c r="NM39" s="4"/>
      <c r="NN39" s="4"/>
      <c r="NO39" s="4"/>
      <c r="NP39" s="4"/>
      <c r="NQ39" s="4"/>
      <c r="NR39" s="4"/>
      <c r="NS39" s="4"/>
      <c r="NT39" s="4"/>
      <c r="NU39" s="4"/>
      <c r="NV39" s="4"/>
      <c r="NW39" s="4"/>
      <c r="NX39" s="4"/>
      <c r="NY39" s="4"/>
      <c r="NZ39" s="4"/>
      <c r="OA39" s="4"/>
      <c r="OB39" s="4"/>
      <c r="OC39" s="4"/>
      <c r="OD39" s="4"/>
      <c r="OE39" s="4"/>
      <c r="OF39" s="4"/>
      <c r="OG39" s="4"/>
      <c r="OH39" s="4"/>
      <c r="OI39" s="4"/>
      <c r="OJ39" s="4"/>
      <c r="OK39" s="4"/>
      <c r="OL39" s="4"/>
      <c r="OM39" s="4"/>
      <c r="ON39" s="4"/>
      <c r="OO39" s="4"/>
      <c r="OP39" s="4"/>
      <c r="OQ39" s="4"/>
      <c r="OR39" s="4"/>
      <c r="OS39" s="4"/>
      <c r="OT39" s="4"/>
      <c r="OU39" s="4"/>
      <c r="OV39" s="4"/>
      <c r="OW39" s="4"/>
      <c r="OX39" s="4"/>
      <c r="OY39" s="4"/>
      <c r="OZ39" s="4"/>
      <c r="PA39" s="4"/>
      <c r="PB39" s="4"/>
      <c r="PC39" s="4"/>
      <c r="PD39" s="4"/>
      <c r="PE39" s="4"/>
      <c r="PF39" s="4"/>
      <c r="PG39" s="4"/>
      <c r="PH39" s="4"/>
      <c r="PI39" s="4"/>
      <c r="PJ39" s="4"/>
      <c r="PK39" s="4"/>
      <c r="PL39" s="4"/>
      <c r="PM39" s="4"/>
      <c r="PN39" s="4"/>
      <c r="PO39" s="4"/>
      <c r="PP39" s="4"/>
      <c r="PQ39" s="4"/>
      <c r="PR39" s="4"/>
      <c r="PS39" s="4"/>
      <c r="PT39" s="4"/>
      <c r="PU39" s="4"/>
      <c r="PV39" s="4"/>
      <c r="PW39" s="4"/>
      <c r="PX39" s="4"/>
      <c r="PY39" s="4"/>
      <c r="PZ39" s="4"/>
      <c r="QA39" s="4"/>
      <c r="QB39" s="4"/>
      <c r="QC39" s="4"/>
      <c r="QD39" s="4"/>
      <c r="QE39" s="4"/>
      <c r="QF39" s="4"/>
      <c r="QG39" s="4"/>
      <c r="QH39" s="4"/>
      <c r="QI39" s="4"/>
      <c r="QJ39" s="4"/>
      <c r="QK39" s="4"/>
      <c r="QL39" s="4"/>
      <c r="QM39" s="4"/>
      <c r="QN39" s="4"/>
      <c r="QO39" s="4"/>
      <c r="QP39" s="4"/>
      <c r="QQ39" s="4"/>
      <c r="QR39" s="4"/>
      <c r="QS39" s="4"/>
      <c r="QT39" s="4"/>
      <c r="QU39" s="4"/>
      <c r="QV39" s="4"/>
      <c r="QW39" s="4"/>
      <c r="QX39" s="4"/>
      <c r="QY39" s="4"/>
      <c r="QZ39" s="4"/>
      <c r="RA39" s="4"/>
      <c r="RB39" s="4"/>
      <c r="RC39" s="4"/>
      <c r="RD39" s="4"/>
      <c r="RE39" s="4"/>
      <c r="RF39" s="4"/>
      <c r="RG39" s="4"/>
      <c r="RH39" s="4"/>
      <c r="RI39" s="4"/>
      <c r="RJ39" s="4"/>
      <c r="RK39" s="4"/>
      <c r="RL39" s="4"/>
      <c r="RM39" s="4"/>
      <c r="RN39" s="4"/>
      <c r="RO39" s="4"/>
      <c r="RP39" s="4"/>
      <c r="RQ39" s="4"/>
      <c r="RR39" s="4"/>
      <c r="RS39" s="4"/>
      <c r="RT39" s="4"/>
      <c r="RU39" s="4"/>
      <c r="RV39" s="4"/>
      <c r="RW39" s="4"/>
      <c r="RX39" s="4"/>
      <c r="RY39" s="4"/>
      <c r="RZ39" s="4"/>
      <c r="SA39" s="4"/>
      <c r="SB39" s="4"/>
      <c r="SC39" s="4"/>
      <c r="SD39" s="4"/>
      <c r="SE39" s="4"/>
      <c r="SF39" s="4"/>
      <c r="SG39" s="4"/>
      <c r="SH39" s="4"/>
      <c r="SI39" s="4"/>
      <c r="SJ39" s="4"/>
      <c r="SK39" s="4"/>
      <c r="SL39" s="4"/>
      <c r="SM39" s="4"/>
      <c r="SN39" s="4"/>
      <c r="SO39" s="4"/>
      <c r="SP39" s="4"/>
      <c r="SQ39" s="4"/>
      <c r="SR39" s="4"/>
      <c r="SS39" s="4"/>
      <c r="ST39" s="4"/>
      <c r="SU39" s="4"/>
      <c r="SV39" s="4"/>
      <c r="SW39" s="4"/>
      <c r="SX39" s="4"/>
      <c r="SY39" s="4"/>
      <c r="SZ39" s="4"/>
      <c r="TA39" s="4"/>
      <c r="TB39" s="4"/>
      <c r="TC39" s="4"/>
      <c r="TD39" s="4"/>
      <c r="TE39" s="4"/>
      <c r="TF39" s="4"/>
      <c r="TG39" s="4"/>
      <c r="TH39" s="4"/>
      <c r="TI39" s="4"/>
      <c r="TJ39" s="4"/>
      <c r="TK39" s="4"/>
      <c r="TL39" s="4"/>
      <c r="TM39" s="4"/>
      <c r="TN39" s="4"/>
      <c r="TO39" s="4"/>
      <c r="TP39" s="4"/>
      <c r="TQ39" s="4"/>
      <c r="TR39" s="4"/>
      <c r="TS39" s="4"/>
      <c r="TT39" s="4"/>
      <c r="TU39" s="4"/>
      <c r="TV39" s="4"/>
      <c r="TW39" s="4"/>
      <c r="TX39" s="4"/>
      <c r="TY39" s="4"/>
      <c r="TZ39" s="4"/>
      <c r="UA39" s="4"/>
      <c r="UB39" s="4"/>
      <c r="UC39" s="4"/>
      <c r="UD39" s="4"/>
      <c r="UE39" s="4"/>
      <c r="UF39" s="4"/>
      <c r="UG39" s="4"/>
      <c r="UH39" s="4"/>
      <c r="UI39" s="4"/>
      <c r="UJ39" s="4"/>
      <c r="UK39" s="4"/>
    </row>
    <row r="40" spans="1:557" ht="15.75" customHeight="1" x14ac:dyDescent="0.25">
      <c r="A40" s="4"/>
      <c r="B40" s="4"/>
      <c r="C40" s="4"/>
      <c r="D40" s="4"/>
      <c r="E40" s="4"/>
      <c r="F40" s="4"/>
      <c r="G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4"/>
      <c r="NC40" s="4"/>
      <c r="ND40" s="4"/>
      <c r="NE40" s="4"/>
      <c r="NF40" s="4"/>
      <c r="NG40" s="4"/>
      <c r="NH40" s="4"/>
      <c r="NI40" s="4"/>
      <c r="NJ40" s="4"/>
      <c r="NK40" s="4"/>
      <c r="NL40" s="4"/>
      <c r="NM40" s="4"/>
      <c r="NN40" s="4"/>
      <c r="NO40" s="4"/>
      <c r="NP40" s="4"/>
      <c r="NQ40" s="4"/>
      <c r="NR40" s="4"/>
      <c r="NS40" s="4"/>
      <c r="NT40" s="4"/>
      <c r="NU40" s="4"/>
      <c r="NV40" s="4"/>
      <c r="NW40" s="4"/>
      <c r="NX40" s="4"/>
      <c r="NY40" s="4"/>
      <c r="NZ40" s="4"/>
      <c r="OA40" s="4"/>
      <c r="OB40" s="4"/>
      <c r="OC40" s="4"/>
      <c r="OD40" s="4"/>
      <c r="OE40" s="4"/>
      <c r="OF40" s="4"/>
      <c r="OG40" s="4"/>
      <c r="OH40" s="4"/>
      <c r="OI40" s="4"/>
      <c r="OJ40" s="4"/>
      <c r="OK40" s="4"/>
      <c r="OL40" s="4"/>
      <c r="OM40" s="4"/>
      <c r="ON40" s="4"/>
      <c r="OO40" s="4"/>
      <c r="OP40" s="4"/>
      <c r="OQ40" s="4"/>
      <c r="OR40" s="4"/>
      <c r="OS40" s="4"/>
      <c r="OT40" s="4"/>
      <c r="OU40" s="4"/>
      <c r="OV40" s="4"/>
      <c r="OW40" s="4"/>
      <c r="OX40" s="4"/>
      <c r="OY40" s="4"/>
      <c r="OZ40" s="4"/>
      <c r="PA40" s="4"/>
      <c r="PB40" s="4"/>
      <c r="PC40" s="4"/>
      <c r="PD40" s="4"/>
      <c r="PE40" s="4"/>
      <c r="PF40" s="4"/>
      <c r="PG40" s="4"/>
      <c r="PH40" s="4"/>
      <c r="PI40" s="4"/>
      <c r="PJ40" s="4"/>
      <c r="PK40" s="4"/>
      <c r="PL40" s="4"/>
      <c r="PM40" s="4"/>
      <c r="PN40" s="4"/>
      <c r="PO40" s="4"/>
      <c r="PP40" s="4"/>
      <c r="PQ40" s="4"/>
      <c r="PR40" s="4"/>
      <c r="PS40" s="4"/>
      <c r="PT40" s="4"/>
      <c r="PU40" s="4"/>
      <c r="PV40" s="4"/>
      <c r="PW40" s="4"/>
      <c r="PX40" s="4"/>
      <c r="PY40" s="4"/>
      <c r="PZ40" s="4"/>
      <c r="QA40" s="4"/>
      <c r="QB40" s="4"/>
      <c r="QC40" s="4"/>
      <c r="QD40" s="4"/>
      <c r="QE40" s="4"/>
      <c r="QF40" s="4"/>
      <c r="QG40" s="4"/>
      <c r="QH40" s="4"/>
      <c r="QI40" s="4"/>
      <c r="QJ40" s="4"/>
      <c r="QK40" s="4"/>
      <c r="QL40" s="4"/>
      <c r="QM40" s="4"/>
      <c r="QN40" s="4"/>
      <c r="QO40" s="4"/>
      <c r="QP40" s="4"/>
      <c r="QQ40" s="4"/>
      <c r="QR40" s="4"/>
      <c r="QS40" s="4"/>
      <c r="QT40" s="4"/>
      <c r="QU40" s="4"/>
      <c r="QV40" s="4"/>
      <c r="QW40" s="4"/>
      <c r="QX40" s="4"/>
      <c r="QY40" s="4"/>
      <c r="QZ40" s="4"/>
      <c r="RA40" s="4"/>
      <c r="RB40" s="4"/>
      <c r="RC40" s="4"/>
      <c r="RD40" s="4"/>
      <c r="RE40" s="4"/>
      <c r="RF40" s="4"/>
      <c r="RG40" s="4"/>
      <c r="RH40" s="4"/>
      <c r="RI40" s="4"/>
      <c r="RJ40" s="4"/>
      <c r="RK40" s="4"/>
      <c r="RL40" s="4"/>
      <c r="RM40" s="4"/>
      <c r="RN40" s="4"/>
      <c r="RO40" s="4"/>
      <c r="RP40" s="4"/>
      <c r="RQ40" s="4"/>
      <c r="RR40" s="4"/>
      <c r="RS40" s="4"/>
      <c r="RT40" s="4"/>
      <c r="RU40" s="4"/>
      <c r="RV40" s="4"/>
      <c r="RW40" s="4"/>
      <c r="RX40" s="4"/>
      <c r="RY40" s="4"/>
      <c r="RZ40" s="4"/>
      <c r="SA40" s="4"/>
      <c r="SB40" s="4"/>
      <c r="SC40" s="4"/>
      <c r="SD40" s="4"/>
      <c r="SE40" s="4"/>
      <c r="SF40" s="4"/>
      <c r="SG40" s="4"/>
      <c r="SH40" s="4"/>
      <c r="SI40" s="4"/>
      <c r="SJ40" s="4"/>
      <c r="SK40" s="4"/>
      <c r="SL40" s="4"/>
      <c r="SM40" s="4"/>
      <c r="SN40" s="4"/>
      <c r="SO40" s="4"/>
      <c r="SP40" s="4"/>
      <c r="SQ40" s="4"/>
      <c r="SR40" s="4"/>
      <c r="SS40" s="4"/>
      <c r="ST40" s="4"/>
      <c r="SU40" s="4"/>
      <c r="SV40" s="4"/>
      <c r="SW40" s="4"/>
      <c r="SX40" s="4"/>
      <c r="SY40" s="4"/>
      <c r="SZ40" s="4"/>
      <c r="TA40" s="4"/>
      <c r="TB40" s="4"/>
      <c r="TC40" s="4"/>
      <c r="TD40" s="4"/>
      <c r="TE40" s="4"/>
      <c r="TF40" s="4"/>
      <c r="TG40" s="4"/>
      <c r="TH40" s="4"/>
      <c r="TI40" s="4"/>
      <c r="TJ40" s="4"/>
      <c r="TK40" s="4"/>
      <c r="TL40" s="4"/>
      <c r="TM40" s="4"/>
      <c r="TN40" s="4"/>
      <c r="TO40" s="4"/>
      <c r="TP40" s="4"/>
      <c r="TQ40" s="4"/>
      <c r="TR40" s="4"/>
      <c r="TS40" s="4"/>
      <c r="TT40" s="4"/>
      <c r="TU40" s="4"/>
      <c r="TV40" s="4"/>
      <c r="TW40" s="4"/>
      <c r="TX40" s="4"/>
      <c r="TY40" s="4"/>
      <c r="TZ40" s="4"/>
      <c r="UA40" s="4"/>
      <c r="UB40" s="4"/>
      <c r="UC40" s="4"/>
      <c r="UD40" s="4"/>
      <c r="UE40" s="4"/>
      <c r="UF40" s="4"/>
      <c r="UG40" s="4"/>
      <c r="UH40" s="4"/>
      <c r="UI40" s="4"/>
      <c r="UJ40" s="4"/>
      <c r="UK40" s="4"/>
    </row>
    <row r="41" spans="1:557" ht="15.75" customHeight="1" x14ac:dyDescent="0.25">
      <c r="A41" s="4"/>
      <c r="B41" s="4"/>
      <c r="C41" s="4"/>
      <c r="D41" s="4"/>
      <c r="E41" s="4"/>
      <c r="F41" s="4"/>
      <c r="G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4"/>
      <c r="NH41" s="4"/>
      <c r="NI41" s="4"/>
      <c r="NJ41" s="4"/>
      <c r="NK41" s="4"/>
      <c r="NL41" s="4"/>
      <c r="NM41" s="4"/>
      <c r="NN41" s="4"/>
      <c r="NO41" s="4"/>
      <c r="NP41" s="4"/>
      <c r="NQ41" s="4"/>
      <c r="NR41" s="4"/>
      <c r="NS41" s="4"/>
      <c r="NT41" s="4"/>
      <c r="NU41" s="4"/>
      <c r="NV41" s="4"/>
      <c r="NW41" s="4"/>
      <c r="NX41" s="4"/>
      <c r="NY41" s="4"/>
      <c r="NZ41" s="4"/>
      <c r="OA41" s="4"/>
      <c r="OB41" s="4"/>
      <c r="OC41" s="4"/>
      <c r="OD41" s="4"/>
      <c r="OE41" s="4"/>
      <c r="OF41" s="4"/>
      <c r="OG41" s="4"/>
      <c r="OH41" s="4"/>
      <c r="OI41" s="4"/>
      <c r="OJ41" s="4"/>
      <c r="OK41" s="4"/>
      <c r="OL41" s="4"/>
      <c r="OM41" s="4"/>
      <c r="ON41" s="4"/>
      <c r="OO41" s="4"/>
      <c r="OP41" s="4"/>
      <c r="OQ41" s="4"/>
      <c r="OR41" s="4"/>
      <c r="OS41" s="4"/>
      <c r="OT41" s="4"/>
      <c r="OU41" s="4"/>
      <c r="OV41" s="4"/>
      <c r="OW41" s="4"/>
      <c r="OX41" s="4"/>
      <c r="OY41" s="4"/>
      <c r="OZ41" s="4"/>
      <c r="PA41" s="4"/>
      <c r="PB41" s="4"/>
      <c r="PC41" s="4"/>
      <c r="PD41" s="4"/>
      <c r="PE41" s="4"/>
      <c r="PF41" s="4"/>
      <c r="PG41" s="4"/>
      <c r="PH41" s="4"/>
      <c r="PI41" s="4"/>
      <c r="PJ41" s="4"/>
      <c r="PK41" s="4"/>
      <c r="PL41" s="4"/>
      <c r="PM41" s="4"/>
      <c r="PN41" s="4"/>
      <c r="PO41" s="4"/>
      <c r="PP41" s="4"/>
      <c r="PQ41" s="4"/>
      <c r="PR41" s="4"/>
      <c r="PS41" s="4"/>
      <c r="PT41" s="4"/>
      <c r="PU41" s="4"/>
      <c r="PV41" s="4"/>
      <c r="PW41" s="4"/>
      <c r="PX41" s="4"/>
      <c r="PY41" s="4"/>
      <c r="PZ41" s="4"/>
      <c r="QA41" s="4"/>
      <c r="QB41" s="4"/>
      <c r="QC41" s="4"/>
      <c r="QD41" s="4"/>
      <c r="QE41" s="4"/>
      <c r="QF41" s="4"/>
      <c r="QG41" s="4"/>
      <c r="QH41" s="4"/>
      <c r="QI41" s="4"/>
      <c r="QJ41" s="4"/>
      <c r="QK41" s="4"/>
      <c r="QL41" s="4"/>
      <c r="QM41" s="4"/>
      <c r="QN41" s="4"/>
      <c r="QO41" s="4"/>
      <c r="QP41" s="4"/>
      <c r="QQ41" s="4"/>
      <c r="QR41" s="4"/>
      <c r="QS41" s="4"/>
      <c r="QT41" s="4"/>
      <c r="QU41" s="4"/>
      <c r="QV41" s="4"/>
      <c r="QW41" s="4"/>
      <c r="QX41" s="4"/>
      <c r="QY41" s="4"/>
      <c r="QZ41" s="4"/>
      <c r="RA41" s="4"/>
      <c r="RB41" s="4"/>
      <c r="RC41" s="4"/>
      <c r="RD41" s="4"/>
      <c r="RE41" s="4"/>
      <c r="RF41" s="4"/>
      <c r="RG41" s="4"/>
      <c r="RH41" s="4"/>
      <c r="RI41" s="4"/>
      <c r="RJ41" s="4"/>
      <c r="RK41" s="4"/>
      <c r="RL41" s="4"/>
      <c r="RM41" s="4"/>
      <c r="RN41" s="4"/>
      <c r="RO41" s="4"/>
      <c r="RP41" s="4"/>
      <c r="RQ41" s="4"/>
      <c r="RR41" s="4"/>
      <c r="RS41" s="4"/>
      <c r="RT41" s="4"/>
      <c r="RU41" s="4"/>
      <c r="RV41" s="4"/>
      <c r="RW41" s="4"/>
      <c r="RX41" s="4"/>
      <c r="RY41" s="4"/>
      <c r="RZ41" s="4"/>
      <c r="SA41" s="4"/>
      <c r="SB41" s="4"/>
      <c r="SC41" s="4"/>
      <c r="SD41" s="4"/>
      <c r="SE41" s="4"/>
      <c r="SF41" s="4"/>
      <c r="SG41" s="4"/>
      <c r="SH41" s="4"/>
      <c r="SI41" s="4"/>
      <c r="SJ41" s="4"/>
      <c r="SK41" s="4"/>
      <c r="SL41" s="4"/>
      <c r="SM41" s="4"/>
      <c r="SN41" s="4"/>
      <c r="SO41" s="4"/>
      <c r="SP41" s="4"/>
      <c r="SQ41" s="4"/>
      <c r="SR41" s="4"/>
      <c r="SS41" s="4"/>
      <c r="ST41" s="4"/>
      <c r="SU41" s="4"/>
      <c r="SV41" s="4"/>
      <c r="SW41" s="4"/>
      <c r="SX41" s="4"/>
      <c r="SY41" s="4"/>
      <c r="SZ41" s="4"/>
      <c r="TA41" s="4"/>
      <c r="TB41" s="4"/>
      <c r="TC41" s="4"/>
      <c r="TD41" s="4"/>
      <c r="TE41" s="4"/>
      <c r="TF41" s="4"/>
      <c r="TG41" s="4"/>
      <c r="TH41" s="4"/>
      <c r="TI41" s="4"/>
      <c r="TJ41" s="4"/>
      <c r="TK41" s="4"/>
      <c r="TL41" s="4"/>
      <c r="TM41" s="4"/>
      <c r="TN41" s="4"/>
      <c r="TO41" s="4"/>
      <c r="TP41" s="4"/>
      <c r="TQ41" s="4"/>
      <c r="TR41" s="4"/>
      <c r="TS41" s="4"/>
      <c r="TT41" s="4"/>
      <c r="TU41" s="4"/>
      <c r="TV41" s="4"/>
      <c r="TW41" s="4"/>
      <c r="TX41" s="4"/>
      <c r="TY41" s="4"/>
      <c r="TZ41" s="4"/>
      <c r="UA41" s="4"/>
      <c r="UB41" s="4"/>
      <c r="UC41" s="4"/>
      <c r="UD41" s="4"/>
      <c r="UE41" s="4"/>
      <c r="UF41" s="4"/>
      <c r="UG41" s="4"/>
      <c r="UH41" s="4"/>
      <c r="UI41" s="4"/>
      <c r="UJ41" s="4"/>
      <c r="UK41" s="4"/>
    </row>
    <row r="42" spans="1:557" ht="15.75" customHeight="1" x14ac:dyDescent="0.25">
      <c r="A42" s="4"/>
      <c r="B42" s="4"/>
      <c r="C42" s="4"/>
      <c r="D42" s="4"/>
      <c r="E42" s="4"/>
      <c r="F42" s="4"/>
      <c r="G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4"/>
      <c r="NH42" s="4"/>
      <c r="NI42" s="4"/>
      <c r="NJ42" s="4"/>
      <c r="NK42" s="4"/>
      <c r="NL42" s="4"/>
      <c r="NM42" s="4"/>
      <c r="NN42" s="4"/>
      <c r="NO42" s="4"/>
      <c r="NP42" s="4"/>
      <c r="NQ42" s="4"/>
      <c r="NR42" s="4"/>
      <c r="NS42" s="4"/>
      <c r="NT42" s="4"/>
      <c r="NU42" s="4"/>
      <c r="NV42" s="4"/>
      <c r="NW42" s="4"/>
      <c r="NX42" s="4"/>
      <c r="NY42" s="4"/>
      <c r="NZ42" s="4"/>
      <c r="OA42" s="4"/>
      <c r="OB42" s="4"/>
      <c r="OC42" s="4"/>
      <c r="OD42" s="4"/>
      <c r="OE42" s="4"/>
      <c r="OF42" s="4"/>
      <c r="OG42" s="4"/>
      <c r="OH42" s="4"/>
      <c r="OI42" s="4"/>
      <c r="OJ42" s="4"/>
      <c r="OK42" s="4"/>
      <c r="OL42" s="4"/>
      <c r="OM42" s="4"/>
      <c r="ON42" s="4"/>
      <c r="OO42" s="4"/>
      <c r="OP42" s="4"/>
      <c r="OQ42" s="4"/>
      <c r="OR42" s="4"/>
      <c r="OS42" s="4"/>
      <c r="OT42" s="4"/>
      <c r="OU42" s="4"/>
      <c r="OV42" s="4"/>
      <c r="OW42" s="4"/>
      <c r="OX42" s="4"/>
      <c r="OY42" s="4"/>
      <c r="OZ42" s="4"/>
      <c r="PA42" s="4"/>
      <c r="PB42" s="4"/>
      <c r="PC42" s="4"/>
      <c r="PD42" s="4"/>
      <c r="PE42" s="4"/>
      <c r="PF42" s="4"/>
      <c r="PG42" s="4"/>
      <c r="PH42" s="4"/>
      <c r="PI42" s="4"/>
      <c r="PJ42" s="4"/>
      <c r="PK42" s="4"/>
      <c r="PL42" s="4"/>
      <c r="PM42" s="4"/>
      <c r="PN42" s="4"/>
      <c r="PO42" s="4"/>
      <c r="PP42" s="4"/>
      <c r="PQ42" s="4"/>
      <c r="PR42" s="4"/>
      <c r="PS42" s="4"/>
      <c r="PT42" s="4"/>
      <c r="PU42" s="4"/>
      <c r="PV42" s="4"/>
      <c r="PW42" s="4"/>
      <c r="PX42" s="4"/>
      <c r="PY42" s="4"/>
      <c r="PZ42" s="4"/>
      <c r="QA42" s="4"/>
      <c r="QB42" s="4"/>
      <c r="QC42" s="4"/>
      <c r="QD42" s="4"/>
      <c r="QE42" s="4"/>
      <c r="QF42" s="4"/>
      <c r="QG42" s="4"/>
      <c r="QH42" s="4"/>
      <c r="QI42" s="4"/>
      <c r="QJ42" s="4"/>
      <c r="QK42" s="4"/>
      <c r="QL42" s="4"/>
      <c r="QM42" s="4"/>
      <c r="QN42" s="4"/>
      <c r="QO42" s="4"/>
      <c r="QP42" s="4"/>
      <c r="QQ42" s="4"/>
      <c r="QR42" s="4"/>
      <c r="QS42" s="4"/>
      <c r="QT42" s="4"/>
      <c r="QU42" s="4"/>
      <c r="QV42" s="4"/>
      <c r="QW42" s="4"/>
      <c r="QX42" s="4"/>
      <c r="QY42" s="4"/>
      <c r="QZ42" s="4"/>
      <c r="RA42" s="4"/>
      <c r="RB42" s="4"/>
      <c r="RC42" s="4"/>
      <c r="RD42" s="4"/>
      <c r="RE42" s="4"/>
      <c r="RF42" s="4"/>
      <c r="RG42" s="4"/>
      <c r="RH42" s="4"/>
      <c r="RI42" s="4"/>
      <c r="RJ42" s="4"/>
      <c r="RK42" s="4"/>
      <c r="RL42" s="4"/>
      <c r="RM42" s="4"/>
      <c r="RN42" s="4"/>
      <c r="RO42" s="4"/>
      <c r="RP42" s="4"/>
      <c r="RQ42" s="4"/>
      <c r="RR42" s="4"/>
      <c r="RS42" s="4"/>
      <c r="RT42" s="4"/>
      <c r="RU42" s="4"/>
      <c r="RV42" s="4"/>
      <c r="RW42" s="4"/>
      <c r="RX42" s="4"/>
      <c r="RY42" s="4"/>
      <c r="RZ42" s="4"/>
      <c r="SA42" s="4"/>
      <c r="SB42" s="4"/>
      <c r="SC42" s="4"/>
      <c r="SD42" s="4"/>
      <c r="SE42" s="4"/>
      <c r="SF42" s="4"/>
      <c r="SG42" s="4"/>
      <c r="SH42" s="4"/>
      <c r="SI42" s="4"/>
      <c r="SJ42" s="4"/>
      <c r="SK42" s="4"/>
      <c r="SL42" s="4"/>
      <c r="SM42" s="4"/>
      <c r="SN42" s="4"/>
      <c r="SO42" s="4"/>
      <c r="SP42" s="4"/>
      <c r="SQ42" s="4"/>
      <c r="SR42" s="4"/>
      <c r="SS42" s="4"/>
      <c r="ST42" s="4"/>
      <c r="SU42" s="4"/>
      <c r="SV42" s="4"/>
      <c r="SW42" s="4"/>
      <c r="SX42" s="4"/>
      <c r="SY42" s="4"/>
      <c r="SZ42" s="4"/>
      <c r="TA42" s="4"/>
      <c r="TB42" s="4"/>
      <c r="TC42" s="4"/>
      <c r="TD42" s="4"/>
      <c r="TE42" s="4"/>
      <c r="TF42" s="4"/>
      <c r="TG42" s="4"/>
      <c r="TH42" s="4"/>
      <c r="TI42" s="4"/>
      <c r="TJ42" s="4"/>
      <c r="TK42" s="4"/>
      <c r="TL42" s="4"/>
      <c r="TM42" s="4"/>
      <c r="TN42" s="4"/>
      <c r="TO42" s="4"/>
      <c r="TP42" s="4"/>
      <c r="TQ42" s="4"/>
      <c r="TR42" s="4"/>
      <c r="TS42" s="4"/>
      <c r="TT42" s="4"/>
      <c r="TU42" s="4"/>
      <c r="TV42" s="4"/>
      <c r="TW42" s="4"/>
      <c r="TX42" s="4"/>
      <c r="TY42" s="4"/>
      <c r="TZ42" s="4"/>
      <c r="UA42" s="4"/>
      <c r="UB42" s="4"/>
      <c r="UC42" s="4"/>
      <c r="UD42" s="4"/>
      <c r="UE42" s="4"/>
      <c r="UF42" s="4"/>
      <c r="UG42" s="4"/>
      <c r="UH42" s="4"/>
      <c r="UI42" s="4"/>
      <c r="UJ42" s="4"/>
      <c r="UK42" s="4"/>
    </row>
    <row r="43" spans="1:557" ht="15.75" customHeight="1" x14ac:dyDescent="0.25">
      <c r="A43" s="4"/>
      <c r="B43" s="4"/>
      <c r="C43" s="4"/>
      <c r="D43" s="4"/>
      <c r="E43" s="4"/>
      <c r="F43" s="4"/>
      <c r="G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4"/>
      <c r="NH43" s="4"/>
      <c r="NI43" s="4"/>
      <c r="NJ43" s="4"/>
      <c r="NK43" s="4"/>
      <c r="NL43" s="4"/>
      <c r="NM43" s="4"/>
      <c r="NN43" s="4"/>
      <c r="NO43" s="4"/>
      <c r="NP43" s="4"/>
      <c r="NQ43" s="4"/>
      <c r="NR43" s="4"/>
      <c r="NS43" s="4"/>
      <c r="NT43" s="4"/>
      <c r="NU43" s="4"/>
      <c r="NV43" s="4"/>
      <c r="NW43" s="4"/>
      <c r="NX43" s="4"/>
      <c r="NY43" s="4"/>
      <c r="NZ43" s="4"/>
      <c r="OA43" s="4"/>
      <c r="OB43" s="4"/>
      <c r="OC43" s="4"/>
      <c r="OD43" s="4"/>
      <c r="OE43" s="4"/>
      <c r="OF43" s="4"/>
      <c r="OG43" s="4"/>
      <c r="OH43" s="4"/>
      <c r="OI43" s="4"/>
      <c r="OJ43" s="4"/>
      <c r="OK43" s="4"/>
      <c r="OL43" s="4"/>
      <c r="OM43" s="4"/>
      <c r="ON43" s="4"/>
      <c r="OO43" s="4"/>
      <c r="OP43" s="4"/>
      <c r="OQ43" s="4"/>
      <c r="OR43" s="4"/>
      <c r="OS43" s="4"/>
      <c r="OT43" s="4"/>
      <c r="OU43" s="4"/>
      <c r="OV43" s="4"/>
      <c r="OW43" s="4"/>
      <c r="OX43" s="4"/>
      <c r="OY43" s="4"/>
      <c r="OZ43" s="4"/>
      <c r="PA43" s="4"/>
      <c r="PB43" s="4"/>
      <c r="PC43" s="4"/>
      <c r="PD43" s="4"/>
      <c r="PE43" s="4"/>
      <c r="PF43" s="4"/>
      <c r="PG43" s="4"/>
      <c r="PH43" s="4"/>
      <c r="PI43" s="4"/>
      <c r="PJ43" s="4"/>
      <c r="PK43" s="4"/>
      <c r="PL43" s="4"/>
      <c r="PM43" s="4"/>
      <c r="PN43" s="4"/>
      <c r="PO43" s="4"/>
      <c r="PP43" s="4"/>
      <c r="PQ43" s="4"/>
      <c r="PR43" s="4"/>
      <c r="PS43" s="4"/>
      <c r="PT43" s="4"/>
      <c r="PU43" s="4"/>
      <c r="PV43" s="4"/>
      <c r="PW43" s="4"/>
      <c r="PX43" s="4"/>
      <c r="PY43" s="4"/>
      <c r="PZ43" s="4"/>
      <c r="QA43" s="4"/>
      <c r="QB43" s="4"/>
      <c r="QC43" s="4"/>
      <c r="QD43" s="4"/>
      <c r="QE43" s="4"/>
      <c r="QF43" s="4"/>
      <c r="QG43" s="4"/>
      <c r="QH43" s="4"/>
      <c r="QI43" s="4"/>
      <c r="QJ43" s="4"/>
      <c r="QK43" s="4"/>
      <c r="QL43" s="4"/>
      <c r="QM43" s="4"/>
      <c r="QN43" s="4"/>
      <c r="QO43" s="4"/>
      <c r="QP43" s="4"/>
      <c r="QQ43" s="4"/>
      <c r="QR43" s="4"/>
      <c r="QS43" s="4"/>
      <c r="QT43" s="4"/>
      <c r="QU43" s="4"/>
      <c r="QV43" s="4"/>
      <c r="QW43" s="4"/>
      <c r="QX43" s="4"/>
      <c r="QY43" s="4"/>
      <c r="QZ43" s="4"/>
      <c r="RA43" s="4"/>
      <c r="RB43" s="4"/>
      <c r="RC43" s="4"/>
      <c r="RD43" s="4"/>
      <c r="RE43" s="4"/>
      <c r="RF43" s="4"/>
      <c r="RG43" s="4"/>
      <c r="RH43" s="4"/>
      <c r="RI43" s="4"/>
      <c r="RJ43" s="4"/>
      <c r="RK43" s="4"/>
      <c r="RL43" s="4"/>
      <c r="RM43" s="4"/>
      <c r="RN43" s="4"/>
      <c r="RO43" s="4"/>
      <c r="RP43" s="4"/>
      <c r="RQ43" s="4"/>
      <c r="RR43" s="4"/>
      <c r="RS43" s="4"/>
      <c r="RT43" s="4"/>
      <c r="RU43" s="4"/>
      <c r="RV43" s="4"/>
      <c r="RW43" s="4"/>
      <c r="RX43" s="4"/>
      <c r="RY43" s="4"/>
      <c r="RZ43" s="4"/>
      <c r="SA43" s="4"/>
      <c r="SB43" s="4"/>
      <c r="SC43" s="4"/>
      <c r="SD43" s="4"/>
      <c r="SE43" s="4"/>
      <c r="SF43" s="4"/>
      <c r="SG43" s="4"/>
      <c r="SH43" s="4"/>
      <c r="SI43" s="4"/>
      <c r="SJ43" s="4"/>
      <c r="SK43" s="4"/>
      <c r="SL43" s="4"/>
      <c r="SM43" s="4"/>
      <c r="SN43" s="4"/>
      <c r="SO43" s="4"/>
      <c r="SP43" s="4"/>
      <c r="SQ43" s="4"/>
      <c r="SR43" s="4"/>
      <c r="SS43" s="4"/>
      <c r="ST43" s="4"/>
      <c r="SU43" s="4"/>
      <c r="SV43" s="4"/>
      <c r="SW43" s="4"/>
      <c r="SX43" s="4"/>
      <c r="SY43" s="4"/>
      <c r="SZ43" s="4"/>
      <c r="TA43" s="4"/>
      <c r="TB43" s="4"/>
      <c r="TC43" s="4"/>
      <c r="TD43" s="4"/>
      <c r="TE43" s="4"/>
      <c r="TF43" s="4"/>
      <c r="TG43" s="4"/>
      <c r="TH43" s="4"/>
      <c r="TI43" s="4"/>
      <c r="TJ43" s="4"/>
      <c r="TK43" s="4"/>
      <c r="TL43" s="4"/>
      <c r="TM43" s="4"/>
      <c r="TN43" s="4"/>
      <c r="TO43" s="4"/>
      <c r="TP43" s="4"/>
      <c r="TQ43" s="4"/>
      <c r="TR43" s="4"/>
      <c r="TS43" s="4"/>
      <c r="TT43" s="4"/>
      <c r="TU43" s="4"/>
      <c r="TV43" s="4"/>
      <c r="TW43" s="4"/>
      <c r="TX43" s="4"/>
      <c r="TY43" s="4"/>
      <c r="TZ43" s="4"/>
      <c r="UA43" s="4"/>
      <c r="UB43" s="4"/>
      <c r="UC43" s="4"/>
      <c r="UD43" s="4"/>
      <c r="UE43" s="4"/>
      <c r="UF43" s="4"/>
      <c r="UG43" s="4"/>
      <c r="UH43" s="4"/>
      <c r="UI43" s="4"/>
      <c r="UJ43" s="4"/>
      <c r="UK43" s="4"/>
    </row>
    <row r="44" spans="1:557" ht="15.75" customHeight="1" x14ac:dyDescent="0.25">
      <c r="A44" s="4"/>
      <c r="B44" s="4"/>
      <c r="C44" s="4"/>
      <c r="D44" s="4"/>
      <c r="E44" s="4"/>
      <c r="F44" s="4"/>
      <c r="G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4"/>
      <c r="NH44" s="4"/>
      <c r="NI44" s="4"/>
      <c r="NJ44" s="4"/>
      <c r="NK44" s="4"/>
      <c r="NL44" s="4"/>
      <c r="NM44" s="4"/>
      <c r="NN44" s="4"/>
      <c r="NO44" s="4"/>
      <c r="NP44" s="4"/>
      <c r="NQ44" s="4"/>
      <c r="NR44" s="4"/>
      <c r="NS44" s="4"/>
      <c r="NT44" s="4"/>
      <c r="NU44" s="4"/>
      <c r="NV44" s="4"/>
      <c r="NW44" s="4"/>
      <c r="NX44" s="4"/>
      <c r="NY44" s="4"/>
      <c r="NZ44" s="4"/>
      <c r="OA44" s="4"/>
      <c r="OB44" s="4"/>
      <c r="OC44" s="4"/>
      <c r="OD44" s="4"/>
      <c r="OE44" s="4"/>
      <c r="OF44" s="4"/>
      <c r="OG44" s="4"/>
      <c r="OH44" s="4"/>
      <c r="OI44" s="4"/>
      <c r="OJ44" s="4"/>
      <c r="OK44" s="4"/>
      <c r="OL44" s="4"/>
      <c r="OM44" s="4"/>
      <c r="ON44" s="4"/>
      <c r="OO44" s="4"/>
      <c r="OP44" s="4"/>
      <c r="OQ44" s="4"/>
      <c r="OR44" s="4"/>
      <c r="OS44" s="4"/>
      <c r="OT44" s="4"/>
      <c r="OU44" s="4"/>
      <c r="OV44" s="4"/>
      <c r="OW44" s="4"/>
      <c r="OX44" s="4"/>
      <c r="OY44" s="4"/>
      <c r="OZ44" s="4"/>
      <c r="PA44" s="4"/>
      <c r="PB44" s="4"/>
      <c r="PC44" s="4"/>
      <c r="PD44" s="4"/>
      <c r="PE44" s="4"/>
      <c r="PF44" s="4"/>
      <c r="PG44" s="4"/>
      <c r="PH44" s="4"/>
      <c r="PI44" s="4"/>
      <c r="PJ44" s="4"/>
      <c r="PK44" s="4"/>
      <c r="PL44" s="4"/>
      <c r="PM44" s="4"/>
      <c r="PN44" s="4"/>
      <c r="PO44" s="4"/>
      <c r="PP44" s="4"/>
      <c r="PQ44" s="4"/>
      <c r="PR44" s="4"/>
      <c r="PS44" s="4"/>
      <c r="PT44" s="4"/>
      <c r="PU44" s="4"/>
      <c r="PV44" s="4"/>
      <c r="PW44" s="4"/>
      <c r="PX44" s="4"/>
      <c r="PY44" s="4"/>
      <c r="PZ44" s="4"/>
      <c r="QA44" s="4"/>
      <c r="QB44" s="4"/>
      <c r="QC44" s="4"/>
      <c r="QD44" s="4"/>
      <c r="QE44" s="4"/>
      <c r="QF44" s="4"/>
      <c r="QG44" s="4"/>
      <c r="QH44" s="4"/>
      <c r="QI44" s="4"/>
      <c r="QJ44" s="4"/>
      <c r="QK44" s="4"/>
      <c r="QL44" s="4"/>
      <c r="QM44" s="4"/>
      <c r="QN44" s="4"/>
      <c r="QO44" s="4"/>
      <c r="QP44" s="4"/>
      <c r="QQ44" s="4"/>
      <c r="QR44" s="4"/>
      <c r="QS44" s="4"/>
      <c r="QT44" s="4"/>
      <c r="QU44" s="4"/>
      <c r="QV44" s="4"/>
      <c r="QW44" s="4"/>
      <c r="QX44" s="4"/>
      <c r="QY44" s="4"/>
      <c r="QZ44" s="4"/>
      <c r="RA44" s="4"/>
      <c r="RB44" s="4"/>
      <c r="RC44" s="4"/>
      <c r="RD44" s="4"/>
      <c r="RE44" s="4"/>
      <c r="RF44" s="4"/>
      <c r="RG44" s="4"/>
      <c r="RH44" s="4"/>
      <c r="RI44" s="4"/>
      <c r="RJ44" s="4"/>
      <c r="RK44" s="4"/>
      <c r="RL44" s="4"/>
      <c r="RM44" s="4"/>
      <c r="RN44" s="4"/>
      <c r="RO44" s="4"/>
      <c r="RP44" s="4"/>
      <c r="RQ44" s="4"/>
      <c r="RR44" s="4"/>
      <c r="RS44" s="4"/>
      <c r="RT44" s="4"/>
      <c r="RU44" s="4"/>
      <c r="RV44" s="4"/>
      <c r="RW44" s="4"/>
      <c r="RX44" s="4"/>
      <c r="RY44" s="4"/>
      <c r="RZ44" s="4"/>
      <c r="SA44" s="4"/>
      <c r="SB44" s="4"/>
      <c r="SC44" s="4"/>
      <c r="SD44" s="4"/>
      <c r="SE44" s="4"/>
      <c r="SF44" s="4"/>
      <c r="SG44" s="4"/>
      <c r="SH44" s="4"/>
      <c r="SI44" s="4"/>
      <c r="SJ44" s="4"/>
      <c r="SK44" s="4"/>
      <c r="SL44" s="4"/>
      <c r="SM44" s="4"/>
      <c r="SN44" s="4"/>
      <c r="SO44" s="4"/>
      <c r="SP44" s="4"/>
      <c r="SQ44" s="4"/>
      <c r="SR44" s="4"/>
      <c r="SS44" s="4"/>
      <c r="ST44" s="4"/>
      <c r="SU44" s="4"/>
      <c r="SV44" s="4"/>
      <c r="SW44" s="4"/>
      <c r="SX44" s="4"/>
      <c r="SY44" s="4"/>
      <c r="SZ44" s="4"/>
      <c r="TA44" s="4"/>
      <c r="TB44" s="4"/>
      <c r="TC44" s="4"/>
      <c r="TD44" s="4"/>
      <c r="TE44" s="4"/>
      <c r="TF44" s="4"/>
      <c r="TG44" s="4"/>
      <c r="TH44" s="4"/>
      <c r="TI44" s="4"/>
      <c r="TJ44" s="4"/>
      <c r="TK44" s="4"/>
      <c r="TL44" s="4"/>
      <c r="TM44" s="4"/>
      <c r="TN44" s="4"/>
      <c r="TO44" s="4"/>
      <c r="TP44" s="4"/>
      <c r="TQ44" s="4"/>
      <c r="TR44" s="4"/>
      <c r="TS44" s="4"/>
      <c r="TT44" s="4"/>
      <c r="TU44" s="4"/>
      <c r="TV44" s="4"/>
      <c r="TW44" s="4"/>
      <c r="TX44" s="4"/>
      <c r="TY44" s="4"/>
      <c r="TZ44" s="4"/>
      <c r="UA44" s="4"/>
      <c r="UB44" s="4"/>
      <c r="UC44" s="4"/>
      <c r="UD44" s="4"/>
      <c r="UE44" s="4"/>
      <c r="UF44" s="4"/>
      <c r="UG44" s="4"/>
      <c r="UH44" s="4"/>
      <c r="UI44" s="4"/>
      <c r="UJ44" s="4"/>
      <c r="UK44" s="4"/>
    </row>
    <row r="45" spans="1:557" ht="15.75" customHeight="1" x14ac:dyDescent="0.25">
      <c r="A45" s="4"/>
      <c r="B45" s="4"/>
      <c r="C45" s="4"/>
      <c r="D45" s="4"/>
      <c r="E45" s="4"/>
      <c r="F45" s="4"/>
      <c r="G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4"/>
      <c r="NH45" s="4"/>
      <c r="NI45" s="4"/>
      <c r="NJ45" s="4"/>
      <c r="NK45" s="4"/>
      <c r="NL45" s="4"/>
      <c r="NM45" s="4"/>
      <c r="NN45" s="4"/>
      <c r="NO45" s="4"/>
      <c r="NP45" s="4"/>
      <c r="NQ45" s="4"/>
      <c r="NR45" s="4"/>
      <c r="NS45" s="4"/>
      <c r="NT45" s="4"/>
      <c r="NU45" s="4"/>
      <c r="NV45" s="4"/>
      <c r="NW45" s="4"/>
      <c r="NX45" s="4"/>
      <c r="NY45" s="4"/>
      <c r="NZ45" s="4"/>
      <c r="OA45" s="4"/>
      <c r="OB45" s="4"/>
      <c r="OC45" s="4"/>
      <c r="OD45" s="4"/>
      <c r="OE45" s="4"/>
      <c r="OF45" s="4"/>
      <c r="OG45" s="4"/>
      <c r="OH45" s="4"/>
      <c r="OI45" s="4"/>
      <c r="OJ45" s="4"/>
      <c r="OK45" s="4"/>
      <c r="OL45" s="4"/>
      <c r="OM45" s="4"/>
      <c r="ON45" s="4"/>
      <c r="OO45" s="4"/>
      <c r="OP45" s="4"/>
      <c r="OQ45" s="4"/>
      <c r="OR45" s="4"/>
      <c r="OS45" s="4"/>
      <c r="OT45" s="4"/>
      <c r="OU45" s="4"/>
      <c r="OV45" s="4"/>
      <c r="OW45" s="4"/>
      <c r="OX45" s="4"/>
      <c r="OY45" s="4"/>
      <c r="OZ45" s="4"/>
      <c r="PA45" s="4"/>
      <c r="PB45" s="4"/>
      <c r="PC45" s="4"/>
      <c r="PD45" s="4"/>
      <c r="PE45" s="4"/>
      <c r="PF45" s="4"/>
      <c r="PG45" s="4"/>
      <c r="PH45" s="4"/>
      <c r="PI45" s="4"/>
      <c r="PJ45" s="4"/>
      <c r="PK45" s="4"/>
      <c r="PL45" s="4"/>
      <c r="PM45" s="4"/>
      <c r="PN45" s="4"/>
      <c r="PO45" s="4"/>
      <c r="PP45" s="4"/>
      <c r="PQ45" s="4"/>
      <c r="PR45" s="4"/>
      <c r="PS45" s="4"/>
      <c r="PT45" s="4"/>
      <c r="PU45" s="4"/>
      <c r="PV45" s="4"/>
      <c r="PW45" s="4"/>
      <c r="PX45" s="4"/>
      <c r="PY45" s="4"/>
      <c r="PZ45" s="4"/>
      <c r="QA45" s="4"/>
      <c r="QB45" s="4"/>
      <c r="QC45" s="4"/>
      <c r="QD45" s="4"/>
      <c r="QE45" s="4"/>
      <c r="QF45" s="4"/>
      <c r="QG45" s="4"/>
      <c r="QH45" s="4"/>
      <c r="QI45" s="4"/>
      <c r="QJ45" s="4"/>
      <c r="QK45" s="4"/>
      <c r="QL45" s="4"/>
      <c r="QM45" s="4"/>
      <c r="QN45" s="4"/>
      <c r="QO45" s="4"/>
      <c r="QP45" s="4"/>
      <c r="QQ45" s="4"/>
      <c r="QR45" s="4"/>
      <c r="QS45" s="4"/>
      <c r="QT45" s="4"/>
      <c r="QU45" s="4"/>
      <c r="QV45" s="4"/>
      <c r="QW45" s="4"/>
      <c r="QX45" s="4"/>
      <c r="QY45" s="4"/>
      <c r="QZ45" s="4"/>
      <c r="RA45" s="4"/>
      <c r="RB45" s="4"/>
      <c r="RC45" s="4"/>
      <c r="RD45" s="4"/>
      <c r="RE45" s="4"/>
      <c r="RF45" s="4"/>
      <c r="RG45" s="4"/>
      <c r="RH45" s="4"/>
      <c r="RI45" s="4"/>
      <c r="RJ45" s="4"/>
      <c r="RK45" s="4"/>
      <c r="RL45" s="4"/>
      <c r="RM45" s="4"/>
      <c r="RN45" s="4"/>
      <c r="RO45" s="4"/>
      <c r="RP45" s="4"/>
      <c r="RQ45" s="4"/>
      <c r="RR45" s="4"/>
      <c r="RS45" s="4"/>
      <c r="RT45" s="4"/>
      <c r="RU45" s="4"/>
      <c r="RV45" s="4"/>
      <c r="RW45" s="4"/>
      <c r="RX45" s="4"/>
      <c r="RY45" s="4"/>
      <c r="RZ45" s="4"/>
      <c r="SA45" s="4"/>
      <c r="SB45" s="4"/>
      <c r="SC45" s="4"/>
      <c r="SD45" s="4"/>
      <c r="SE45" s="4"/>
      <c r="SF45" s="4"/>
      <c r="SG45" s="4"/>
      <c r="SH45" s="4"/>
      <c r="SI45" s="4"/>
      <c r="SJ45" s="4"/>
      <c r="SK45" s="4"/>
      <c r="SL45" s="4"/>
      <c r="SM45" s="4"/>
      <c r="SN45" s="4"/>
      <c r="SO45" s="4"/>
      <c r="SP45" s="4"/>
      <c r="SQ45" s="4"/>
      <c r="SR45" s="4"/>
      <c r="SS45" s="4"/>
      <c r="ST45" s="4"/>
      <c r="SU45" s="4"/>
      <c r="SV45" s="4"/>
      <c r="SW45" s="4"/>
      <c r="SX45" s="4"/>
      <c r="SY45" s="4"/>
      <c r="SZ45" s="4"/>
      <c r="TA45" s="4"/>
      <c r="TB45" s="4"/>
      <c r="TC45" s="4"/>
      <c r="TD45" s="4"/>
      <c r="TE45" s="4"/>
      <c r="TF45" s="4"/>
      <c r="TG45" s="4"/>
      <c r="TH45" s="4"/>
      <c r="TI45" s="4"/>
      <c r="TJ45" s="4"/>
      <c r="TK45" s="4"/>
      <c r="TL45" s="4"/>
      <c r="TM45" s="4"/>
      <c r="TN45" s="4"/>
      <c r="TO45" s="4"/>
      <c r="TP45" s="4"/>
      <c r="TQ45" s="4"/>
      <c r="TR45" s="4"/>
      <c r="TS45" s="4"/>
      <c r="TT45" s="4"/>
      <c r="TU45" s="4"/>
      <c r="TV45" s="4"/>
      <c r="TW45" s="4"/>
      <c r="TX45" s="4"/>
      <c r="TY45" s="4"/>
      <c r="TZ45" s="4"/>
      <c r="UA45" s="4"/>
      <c r="UB45" s="4"/>
      <c r="UC45" s="4"/>
      <c r="UD45" s="4"/>
      <c r="UE45" s="4"/>
      <c r="UF45" s="4"/>
      <c r="UG45" s="4"/>
      <c r="UH45" s="4"/>
      <c r="UI45" s="4"/>
      <c r="UJ45" s="4"/>
      <c r="UK45" s="4"/>
    </row>
    <row r="46" spans="1:557" ht="15.75" customHeight="1" x14ac:dyDescent="0.25">
      <c r="A46" s="4"/>
      <c r="B46" s="4"/>
      <c r="C46" s="4"/>
      <c r="D46" s="4"/>
      <c r="E46" s="4"/>
      <c r="F46" s="4"/>
      <c r="G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4"/>
      <c r="NH46" s="4"/>
      <c r="NI46" s="4"/>
      <c r="NJ46" s="4"/>
      <c r="NK46" s="4"/>
      <c r="NL46" s="4"/>
      <c r="NM46" s="4"/>
      <c r="NN46" s="4"/>
      <c r="NO46" s="4"/>
      <c r="NP46" s="4"/>
      <c r="NQ46" s="4"/>
      <c r="NR46" s="4"/>
      <c r="NS46" s="4"/>
      <c r="NT46" s="4"/>
      <c r="NU46" s="4"/>
      <c r="NV46" s="4"/>
      <c r="NW46" s="4"/>
      <c r="NX46" s="4"/>
      <c r="NY46" s="4"/>
      <c r="NZ46" s="4"/>
      <c r="OA46" s="4"/>
      <c r="OB46" s="4"/>
      <c r="OC46" s="4"/>
      <c r="OD46" s="4"/>
      <c r="OE46" s="4"/>
      <c r="OF46" s="4"/>
      <c r="OG46" s="4"/>
      <c r="OH46" s="4"/>
      <c r="OI46" s="4"/>
      <c r="OJ46" s="4"/>
      <c r="OK46" s="4"/>
      <c r="OL46" s="4"/>
      <c r="OM46" s="4"/>
      <c r="ON46" s="4"/>
      <c r="OO46" s="4"/>
      <c r="OP46" s="4"/>
      <c r="OQ46" s="4"/>
      <c r="OR46" s="4"/>
      <c r="OS46" s="4"/>
      <c r="OT46" s="4"/>
      <c r="OU46" s="4"/>
      <c r="OV46" s="4"/>
      <c r="OW46" s="4"/>
      <c r="OX46" s="4"/>
      <c r="OY46" s="4"/>
      <c r="OZ46" s="4"/>
      <c r="PA46" s="4"/>
      <c r="PB46" s="4"/>
      <c r="PC46" s="4"/>
      <c r="PD46" s="4"/>
      <c r="PE46" s="4"/>
      <c r="PF46" s="4"/>
      <c r="PG46" s="4"/>
      <c r="PH46" s="4"/>
      <c r="PI46" s="4"/>
      <c r="PJ46" s="4"/>
      <c r="PK46" s="4"/>
      <c r="PL46" s="4"/>
      <c r="PM46" s="4"/>
      <c r="PN46" s="4"/>
      <c r="PO46" s="4"/>
      <c r="PP46" s="4"/>
      <c r="PQ46" s="4"/>
      <c r="PR46" s="4"/>
      <c r="PS46" s="4"/>
      <c r="PT46" s="4"/>
      <c r="PU46" s="4"/>
      <c r="PV46" s="4"/>
      <c r="PW46" s="4"/>
      <c r="PX46" s="4"/>
      <c r="PY46" s="4"/>
      <c r="PZ46" s="4"/>
      <c r="QA46" s="4"/>
      <c r="QB46" s="4"/>
      <c r="QC46" s="4"/>
      <c r="QD46" s="4"/>
      <c r="QE46" s="4"/>
      <c r="QF46" s="4"/>
      <c r="QG46" s="4"/>
      <c r="QH46" s="4"/>
      <c r="QI46" s="4"/>
      <c r="QJ46" s="4"/>
      <c r="QK46" s="4"/>
      <c r="QL46" s="4"/>
      <c r="QM46" s="4"/>
      <c r="QN46" s="4"/>
      <c r="QO46" s="4"/>
      <c r="QP46" s="4"/>
      <c r="QQ46" s="4"/>
      <c r="QR46" s="4"/>
      <c r="QS46" s="4"/>
      <c r="QT46" s="4"/>
      <c r="QU46" s="4"/>
      <c r="QV46" s="4"/>
      <c r="QW46" s="4"/>
      <c r="QX46" s="4"/>
      <c r="QY46" s="4"/>
      <c r="QZ46" s="4"/>
      <c r="RA46" s="4"/>
      <c r="RB46" s="4"/>
      <c r="RC46" s="4"/>
      <c r="RD46" s="4"/>
      <c r="RE46" s="4"/>
      <c r="RF46" s="4"/>
      <c r="RG46" s="4"/>
      <c r="RH46" s="4"/>
      <c r="RI46" s="4"/>
      <c r="RJ46" s="4"/>
      <c r="RK46" s="4"/>
      <c r="RL46" s="4"/>
      <c r="RM46" s="4"/>
      <c r="RN46" s="4"/>
      <c r="RO46" s="4"/>
      <c r="RP46" s="4"/>
      <c r="RQ46" s="4"/>
      <c r="RR46" s="4"/>
      <c r="RS46" s="4"/>
      <c r="RT46" s="4"/>
      <c r="RU46" s="4"/>
      <c r="RV46" s="4"/>
      <c r="RW46" s="4"/>
      <c r="RX46" s="4"/>
      <c r="RY46" s="4"/>
      <c r="RZ46" s="4"/>
      <c r="SA46" s="4"/>
      <c r="SB46" s="4"/>
      <c r="SC46" s="4"/>
      <c r="SD46" s="4"/>
      <c r="SE46" s="4"/>
      <c r="SF46" s="4"/>
      <c r="SG46" s="4"/>
      <c r="SH46" s="4"/>
      <c r="SI46" s="4"/>
      <c r="SJ46" s="4"/>
      <c r="SK46" s="4"/>
      <c r="SL46" s="4"/>
      <c r="SM46" s="4"/>
      <c r="SN46" s="4"/>
      <c r="SO46" s="4"/>
      <c r="SP46" s="4"/>
      <c r="SQ46" s="4"/>
      <c r="SR46" s="4"/>
      <c r="SS46" s="4"/>
      <c r="ST46" s="4"/>
      <c r="SU46" s="4"/>
      <c r="SV46" s="4"/>
      <c r="SW46" s="4"/>
      <c r="SX46" s="4"/>
      <c r="SY46" s="4"/>
      <c r="SZ46" s="4"/>
      <c r="TA46" s="4"/>
      <c r="TB46" s="4"/>
      <c r="TC46" s="4"/>
      <c r="TD46" s="4"/>
      <c r="TE46" s="4"/>
      <c r="TF46" s="4"/>
      <c r="TG46" s="4"/>
      <c r="TH46" s="4"/>
      <c r="TI46" s="4"/>
      <c r="TJ46" s="4"/>
      <c r="TK46" s="4"/>
      <c r="TL46" s="4"/>
      <c r="TM46" s="4"/>
      <c r="TN46" s="4"/>
      <c r="TO46" s="4"/>
      <c r="TP46" s="4"/>
      <c r="TQ46" s="4"/>
      <c r="TR46" s="4"/>
      <c r="TS46" s="4"/>
      <c r="TT46" s="4"/>
      <c r="TU46" s="4"/>
      <c r="TV46" s="4"/>
      <c r="TW46" s="4"/>
      <c r="TX46" s="4"/>
      <c r="TY46" s="4"/>
      <c r="TZ46" s="4"/>
      <c r="UA46" s="4"/>
      <c r="UB46" s="4"/>
      <c r="UC46" s="4"/>
      <c r="UD46" s="4"/>
      <c r="UE46" s="4"/>
      <c r="UF46" s="4"/>
      <c r="UG46" s="4"/>
      <c r="UH46" s="4"/>
      <c r="UI46" s="4"/>
      <c r="UJ46" s="4"/>
      <c r="UK46" s="4"/>
    </row>
    <row r="47" spans="1:557" ht="15.75" customHeight="1" x14ac:dyDescent="0.25">
      <c r="A47" s="4"/>
      <c r="B47" s="4"/>
      <c r="C47" s="4"/>
      <c r="D47" s="4"/>
      <c r="E47" s="4"/>
      <c r="F47" s="4"/>
      <c r="G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4"/>
      <c r="NH47" s="4"/>
      <c r="NI47" s="4"/>
      <c r="NJ47" s="4"/>
      <c r="NK47" s="4"/>
      <c r="NL47" s="4"/>
      <c r="NM47" s="4"/>
      <c r="NN47" s="4"/>
      <c r="NO47" s="4"/>
      <c r="NP47" s="4"/>
      <c r="NQ47" s="4"/>
      <c r="NR47" s="4"/>
      <c r="NS47" s="4"/>
      <c r="NT47" s="4"/>
      <c r="NU47" s="4"/>
      <c r="NV47" s="4"/>
      <c r="NW47" s="4"/>
      <c r="NX47" s="4"/>
      <c r="NY47" s="4"/>
      <c r="NZ47" s="4"/>
      <c r="OA47" s="4"/>
      <c r="OB47" s="4"/>
      <c r="OC47" s="4"/>
      <c r="OD47" s="4"/>
      <c r="OE47" s="4"/>
      <c r="OF47" s="4"/>
      <c r="OG47" s="4"/>
      <c r="OH47" s="4"/>
      <c r="OI47" s="4"/>
      <c r="OJ47" s="4"/>
      <c r="OK47" s="4"/>
      <c r="OL47" s="4"/>
      <c r="OM47" s="4"/>
      <c r="ON47" s="4"/>
      <c r="OO47" s="4"/>
      <c r="OP47" s="4"/>
      <c r="OQ47" s="4"/>
      <c r="OR47" s="4"/>
      <c r="OS47" s="4"/>
      <c r="OT47" s="4"/>
      <c r="OU47" s="4"/>
      <c r="OV47" s="4"/>
      <c r="OW47" s="4"/>
      <c r="OX47" s="4"/>
      <c r="OY47" s="4"/>
      <c r="OZ47" s="4"/>
      <c r="PA47" s="4"/>
      <c r="PB47" s="4"/>
      <c r="PC47" s="4"/>
      <c r="PD47" s="4"/>
      <c r="PE47" s="4"/>
      <c r="PF47" s="4"/>
      <c r="PG47" s="4"/>
      <c r="PH47" s="4"/>
      <c r="PI47" s="4"/>
      <c r="PJ47" s="4"/>
      <c r="PK47" s="4"/>
      <c r="PL47" s="4"/>
      <c r="PM47" s="4"/>
      <c r="PN47" s="4"/>
      <c r="PO47" s="4"/>
      <c r="PP47" s="4"/>
      <c r="PQ47" s="4"/>
      <c r="PR47" s="4"/>
      <c r="PS47" s="4"/>
      <c r="PT47" s="4"/>
      <c r="PU47" s="4"/>
      <c r="PV47" s="4"/>
      <c r="PW47" s="4"/>
      <c r="PX47" s="4"/>
      <c r="PY47" s="4"/>
      <c r="PZ47" s="4"/>
      <c r="QA47" s="4"/>
      <c r="QB47" s="4"/>
      <c r="QC47" s="4"/>
      <c r="QD47" s="4"/>
      <c r="QE47" s="4"/>
      <c r="QF47" s="4"/>
      <c r="QG47" s="4"/>
      <c r="QH47" s="4"/>
      <c r="QI47" s="4"/>
      <c r="QJ47" s="4"/>
      <c r="QK47" s="4"/>
      <c r="QL47" s="4"/>
      <c r="QM47" s="4"/>
      <c r="QN47" s="4"/>
      <c r="QO47" s="4"/>
      <c r="QP47" s="4"/>
      <c r="QQ47" s="4"/>
      <c r="QR47" s="4"/>
      <c r="QS47" s="4"/>
      <c r="QT47" s="4"/>
      <c r="QU47" s="4"/>
      <c r="QV47" s="4"/>
      <c r="QW47" s="4"/>
      <c r="QX47" s="4"/>
      <c r="QY47" s="4"/>
      <c r="QZ47" s="4"/>
      <c r="RA47" s="4"/>
      <c r="RB47" s="4"/>
      <c r="RC47" s="4"/>
      <c r="RD47" s="4"/>
      <c r="RE47" s="4"/>
      <c r="RF47" s="4"/>
      <c r="RG47" s="4"/>
      <c r="RH47" s="4"/>
      <c r="RI47" s="4"/>
      <c r="RJ47" s="4"/>
      <c r="RK47" s="4"/>
      <c r="RL47" s="4"/>
      <c r="RM47" s="4"/>
      <c r="RN47" s="4"/>
      <c r="RO47" s="4"/>
      <c r="RP47" s="4"/>
      <c r="RQ47" s="4"/>
      <c r="RR47" s="4"/>
      <c r="RS47" s="4"/>
      <c r="RT47" s="4"/>
      <c r="RU47" s="4"/>
      <c r="RV47" s="4"/>
      <c r="RW47" s="4"/>
      <c r="RX47" s="4"/>
      <c r="RY47" s="4"/>
      <c r="RZ47" s="4"/>
      <c r="SA47" s="4"/>
      <c r="SB47" s="4"/>
      <c r="SC47" s="4"/>
      <c r="SD47" s="4"/>
      <c r="SE47" s="4"/>
      <c r="SF47" s="4"/>
      <c r="SG47" s="4"/>
      <c r="SH47" s="4"/>
      <c r="SI47" s="4"/>
      <c r="SJ47" s="4"/>
      <c r="SK47" s="4"/>
      <c r="SL47" s="4"/>
      <c r="SM47" s="4"/>
      <c r="SN47" s="4"/>
      <c r="SO47" s="4"/>
      <c r="SP47" s="4"/>
      <c r="SQ47" s="4"/>
      <c r="SR47" s="4"/>
      <c r="SS47" s="4"/>
      <c r="ST47" s="4"/>
      <c r="SU47" s="4"/>
      <c r="SV47" s="4"/>
      <c r="SW47" s="4"/>
      <c r="SX47" s="4"/>
      <c r="SY47" s="4"/>
      <c r="SZ47" s="4"/>
      <c r="TA47" s="4"/>
      <c r="TB47" s="4"/>
      <c r="TC47" s="4"/>
      <c r="TD47" s="4"/>
      <c r="TE47" s="4"/>
      <c r="TF47" s="4"/>
      <c r="TG47" s="4"/>
      <c r="TH47" s="4"/>
      <c r="TI47" s="4"/>
      <c r="TJ47" s="4"/>
      <c r="TK47" s="4"/>
      <c r="TL47" s="4"/>
      <c r="TM47" s="4"/>
      <c r="TN47" s="4"/>
      <c r="TO47" s="4"/>
      <c r="TP47" s="4"/>
      <c r="TQ47" s="4"/>
      <c r="TR47" s="4"/>
      <c r="TS47" s="4"/>
      <c r="TT47" s="4"/>
      <c r="TU47" s="4"/>
      <c r="TV47" s="4"/>
      <c r="TW47" s="4"/>
      <c r="TX47" s="4"/>
      <c r="TY47" s="4"/>
      <c r="TZ47" s="4"/>
      <c r="UA47" s="4"/>
      <c r="UB47" s="4"/>
      <c r="UC47" s="4"/>
      <c r="UD47" s="4"/>
      <c r="UE47" s="4"/>
      <c r="UF47" s="4"/>
      <c r="UG47" s="4"/>
      <c r="UH47" s="4"/>
      <c r="UI47" s="4"/>
      <c r="UJ47" s="4"/>
      <c r="UK47" s="4"/>
    </row>
    <row r="48" spans="1:557" ht="15.75" customHeight="1" x14ac:dyDescent="0.25">
      <c r="A48" s="4"/>
      <c r="B48" s="4"/>
      <c r="C48" s="4"/>
      <c r="D48" s="4"/>
      <c r="E48" s="4"/>
      <c r="F48" s="4"/>
      <c r="G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4"/>
      <c r="NH48" s="4"/>
      <c r="NI48" s="4"/>
      <c r="NJ48" s="4"/>
      <c r="NK48" s="4"/>
      <c r="NL48" s="4"/>
      <c r="NM48" s="4"/>
      <c r="NN48" s="4"/>
      <c r="NO48" s="4"/>
      <c r="NP48" s="4"/>
      <c r="NQ48" s="4"/>
      <c r="NR48" s="4"/>
      <c r="NS48" s="4"/>
      <c r="NT48" s="4"/>
      <c r="NU48" s="4"/>
      <c r="NV48" s="4"/>
      <c r="NW48" s="4"/>
      <c r="NX48" s="4"/>
      <c r="NY48" s="4"/>
      <c r="NZ48" s="4"/>
      <c r="OA48" s="4"/>
      <c r="OB48" s="4"/>
      <c r="OC48" s="4"/>
      <c r="OD48" s="4"/>
      <c r="OE48" s="4"/>
      <c r="OF48" s="4"/>
      <c r="OG48" s="4"/>
      <c r="OH48" s="4"/>
      <c r="OI48" s="4"/>
      <c r="OJ48" s="4"/>
      <c r="OK48" s="4"/>
      <c r="OL48" s="4"/>
      <c r="OM48" s="4"/>
      <c r="ON48" s="4"/>
      <c r="OO48" s="4"/>
      <c r="OP48" s="4"/>
      <c r="OQ48" s="4"/>
      <c r="OR48" s="4"/>
      <c r="OS48" s="4"/>
      <c r="OT48" s="4"/>
      <c r="OU48" s="4"/>
      <c r="OV48" s="4"/>
      <c r="OW48" s="4"/>
      <c r="OX48" s="4"/>
      <c r="OY48" s="4"/>
      <c r="OZ48" s="4"/>
      <c r="PA48" s="4"/>
      <c r="PB48" s="4"/>
      <c r="PC48" s="4"/>
      <c r="PD48" s="4"/>
      <c r="PE48" s="4"/>
      <c r="PF48" s="4"/>
      <c r="PG48" s="4"/>
      <c r="PH48" s="4"/>
      <c r="PI48" s="4"/>
      <c r="PJ48" s="4"/>
      <c r="PK48" s="4"/>
      <c r="PL48" s="4"/>
      <c r="PM48" s="4"/>
      <c r="PN48" s="4"/>
      <c r="PO48" s="4"/>
      <c r="PP48" s="4"/>
      <c r="PQ48" s="4"/>
      <c r="PR48" s="4"/>
      <c r="PS48" s="4"/>
      <c r="PT48" s="4"/>
      <c r="PU48" s="4"/>
      <c r="PV48" s="4"/>
      <c r="PW48" s="4"/>
      <c r="PX48" s="4"/>
      <c r="PY48" s="4"/>
      <c r="PZ48" s="4"/>
      <c r="QA48" s="4"/>
      <c r="QB48" s="4"/>
      <c r="QC48" s="4"/>
      <c r="QD48" s="4"/>
      <c r="QE48" s="4"/>
      <c r="QF48" s="4"/>
      <c r="QG48" s="4"/>
      <c r="QH48" s="4"/>
      <c r="QI48" s="4"/>
      <c r="QJ48" s="4"/>
      <c r="QK48" s="4"/>
      <c r="QL48" s="4"/>
      <c r="QM48" s="4"/>
      <c r="QN48" s="4"/>
      <c r="QO48" s="4"/>
      <c r="QP48" s="4"/>
      <c r="QQ48" s="4"/>
      <c r="QR48" s="4"/>
      <c r="QS48" s="4"/>
      <c r="QT48" s="4"/>
      <c r="QU48" s="4"/>
      <c r="QV48" s="4"/>
      <c r="QW48" s="4"/>
      <c r="QX48" s="4"/>
      <c r="QY48" s="4"/>
      <c r="QZ48" s="4"/>
      <c r="RA48" s="4"/>
      <c r="RB48" s="4"/>
      <c r="RC48" s="4"/>
      <c r="RD48" s="4"/>
      <c r="RE48" s="4"/>
      <c r="RF48" s="4"/>
      <c r="RG48" s="4"/>
      <c r="RH48" s="4"/>
      <c r="RI48" s="4"/>
      <c r="RJ48" s="4"/>
      <c r="RK48" s="4"/>
      <c r="RL48" s="4"/>
      <c r="RM48" s="4"/>
      <c r="RN48" s="4"/>
      <c r="RO48" s="4"/>
      <c r="RP48" s="4"/>
      <c r="RQ48" s="4"/>
      <c r="RR48" s="4"/>
      <c r="RS48" s="4"/>
      <c r="RT48" s="4"/>
      <c r="RU48" s="4"/>
      <c r="RV48" s="4"/>
      <c r="RW48" s="4"/>
      <c r="RX48" s="4"/>
      <c r="RY48" s="4"/>
      <c r="RZ48" s="4"/>
      <c r="SA48" s="4"/>
      <c r="SB48" s="4"/>
      <c r="SC48" s="4"/>
      <c r="SD48" s="4"/>
      <c r="SE48" s="4"/>
      <c r="SF48" s="4"/>
      <c r="SG48" s="4"/>
      <c r="SH48" s="4"/>
      <c r="SI48" s="4"/>
      <c r="SJ48" s="4"/>
      <c r="SK48" s="4"/>
      <c r="SL48" s="4"/>
      <c r="SM48" s="4"/>
      <c r="SN48" s="4"/>
      <c r="SO48" s="4"/>
      <c r="SP48" s="4"/>
      <c r="SQ48" s="4"/>
      <c r="SR48" s="4"/>
      <c r="SS48" s="4"/>
      <c r="ST48" s="4"/>
      <c r="SU48" s="4"/>
      <c r="SV48" s="4"/>
      <c r="SW48" s="4"/>
      <c r="SX48" s="4"/>
      <c r="SY48" s="4"/>
      <c r="SZ48" s="4"/>
      <c r="TA48" s="4"/>
      <c r="TB48" s="4"/>
      <c r="TC48" s="4"/>
      <c r="TD48" s="4"/>
      <c r="TE48" s="4"/>
      <c r="TF48" s="4"/>
      <c r="TG48" s="4"/>
      <c r="TH48" s="4"/>
      <c r="TI48" s="4"/>
      <c r="TJ48" s="4"/>
      <c r="TK48" s="4"/>
      <c r="TL48" s="4"/>
      <c r="TM48" s="4"/>
      <c r="TN48" s="4"/>
      <c r="TO48" s="4"/>
      <c r="TP48" s="4"/>
      <c r="TQ48" s="4"/>
      <c r="TR48" s="4"/>
      <c r="TS48" s="4"/>
      <c r="TT48" s="4"/>
      <c r="TU48" s="4"/>
      <c r="TV48" s="4"/>
      <c r="TW48" s="4"/>
      <c r="TX48" s="4"/>
      <c r="TY48" s="4"/>
      <c r="TZ48" s="4"/>
      <c r="UA48" s="4"/>
      <c r="UB48" s="4"/>
      <c r="UC48" s="4"/>
      <c r="UD48" s="4"/>
      <c r="UE48" s="4"/>
      <c r="UF48" s="4"/>
      <c r="UG48" s="4"/>
      <c r="UH48" s="4"/>
      <c r="UI48" s="4"/>
      <c r="UJ48" s="4"/>
      <c r="UK48" s="4"/>
    </row>
    <row r="49" spans="1:557" ht="15.75" customHeight="1" x14ac:dyDescent="0.25">
      <c r="A49" s="4"/>
      <c r="B49" s="4"/>
      <c r="C49" s="4"/>
      <c r="D49" s="4"/>
      <c r="E49" s="4"/>
      <c r="F49" s="4"/>
      <c r="G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4"/>
      <c r="NH49" s="4"/>
      <c r="NI49" s="4"/>
      <c r="NJ49" s="4"/>
      <c r="NK49" s="4"/>
      <c r="NL49" s="4"/>
      <c r="NM49" s="4"/>
      <c r="NN49" s="4"/>
      <c r="NO49" s="4"/>
      <c r="NP49" s="4"/>
      <c r="NQ49" s="4"/>
      <c r="NR49" s="4"/>
      <c r="NS49" s="4"/>
      <c r="NT49" s="4"/>
      <c r="NU49" s="4"/>
      <c r="NV49" s="4"/>
      <c r="NW49" s="4"/>
      <c r="NX49" s="4"/>
      <c r="NY49" s="4"/>
      <c r="NZ49" s="4"/>
      <c r="OA49" s="4"/>
      <c r="OB49" s="4"/>
      <c r="OC49" s="4"/>
      <c r="OD49" s="4"/>
      <c r="OE49" s="4"/>
      <c r="OF49" s="4"/>
      <c r="OG49" s="4"/>
      <c r="OH49" s="4"/>
      <c r="OI49" s="4"/>
      <c r="OJ49" s="4"/>
      <c r="OK49" s="4"/>
      <c r="OL49" s="4"/>
      <c r="OM49" s="4"/>
      <c r="ON49" s="4"/>
      <c r="OO49" s="4"/>
      <c r="OP49" s="4"/>
      <c r="OQ49" s="4"/>
      <c r="OR49" s="4"/>
      <c r="OS49" s="4"/>
      <c r="OT49" s="4"/>
      <c r="OU49" s="4"/>
      <c r="OV49" s="4"/>
      <c r="OW49" s="4"/>
      <c r="OX49" s="4"/>
      <c r="OY49" s="4"/>
      <c r="OZ49" s="4"/>
      <c r="PA49" s="4"/>
      <c r="PB49" s="4"/>
      <c r="PC49" s="4"/>
      <c r="PD49" s="4"/>
      <c r="PE49" s="4"/>
      <c r="PF49" s="4"/>
      <c r="PG49" s="4"/>
      <c r="PH49" s="4"/>
      <c r="PI49" s="4"/>
      <c r="PJ49" s="4"/>
      <c r="PK49" s="4"/>
      <c r="PL49" s="4"/>
      <c r="PM49" s="4"/>
      <c r="PN49" s="4"/>
      <c r="PO49" s="4"/>
      <c r="PP49" s="4"/>
      <c r="PQ49" s="4"/>
      <c r="PR49" s="4"/>
      <c r="PS49" s="4"/>
      <c r="PT49" s="4"/>
      <c r="PU49" s="4"/>
      <c r="PV49" s="4"/>
      <c r="PW49" s="4"/>
      <c r="PX49" s="4"/>
      <c r="PY49" s="4"/>
      <c r="PZ49" s="4"/>
      <c r="QA49" s="4"/>
      <c r="QB49" s="4"/>
      <c r="QC49" s="4"/>
      <c r="QD49" s="4"/>
      <c r="QE49" s="4"/>
      <c r="QF49" s="4"/>
      <c r="QG49" s="4"/>
      <c r="QH49" s="4"/>
      <c r="QI49" s="4"/>
      <c r="QJ49" s="4"/>
      <c r="QK49" s="4"/>
      <c r="QL49" s="4"/>
      <c r="QM49" s="4"/>
      <c r="QN49" s="4"/>
      <c r="QO49" s="4"/>
      <c r="QP49" s="4"/>
      <c r="QQ49" s="4"/>
      <c r="QR49" s="4"/>
      <c r="QS49" s="4"/>
      <c r="QT49" s="4"/>
      <c r="QU49" s="4"/>
      <c r="QV49" s="4"/>
      <c r="QW49" s="4"/>
      <c r="QX49" s="4"/>
      <c r="QY49" s="4"/>
      <c r="QZ49" s="4"/>
      <c r="RA49" s="4"/>
      <c r="RB49" s="4"/>
      <c r="RC49" s="4"/>
      <c r="RD49" s="4"/>
      <c r="RE49" s="4"/>
      <c r="RF49" s="4"/>
      <c r="RG49" s="4"/>
      <c r="RH49" s="4"/>
      <c r="RI49" s="4"/>
      <c r="RJ49" s="4"/>
      <c r="RK49" s="4"/>
      <c r="RL49" s="4"/>
      <c r="RM49" s="4"/>
      <c r="RN49" s="4"/>
      <c r="RO49" s="4"/>
      <c r="RP49" s="4"/>
      <c r="RQ49" s="4"/>
      <c r="RR49" s="4"/>
      <c r="RS49" s="4"/>
      <c r="RT49" s="4"/>
      <c r="RU49" s="4"/>
      <c r="RV49" s="4"/>
      <c r="RW49" s="4"/>
      <c r="RX49" s="4"/>
      <c r="RY49" s="4"/>
      <c r="RZ49" s="4"/>
      <c r="SA49" s="4"/>
      <c r="SB49" s="4"/>
      <c r="SC49" s="4"/>
      <c r="SD49" s="4"/>
      <c r="SE49" s="4"/>
      <c r="SF49" s="4"/>
      <c r="SG49" s="4"/>
      <c r="SH49" s="4"/>
      <c r="SI49" s="4"/>
      <c r="SJ49" s="4"/>
      <c r="SK49" s="4"/>
      <c r="SL49" s="4"/>
      <c r="SM49" s="4"/>
      <c r="SN49" s="4"/>
      <c r="SO49" s="4"/>
      <c r="SP49" s="4"/>
      <c r="SQ49" s="4"/>
      <c r="SR49" s="4"/>
      <c r="SS49" s="4"/>
      <c r="ST49" s="4"/>
      <c r="SU49" s="4"/>
      <c r="SV49" s="4"/>
      <c r="SW49" s="4"/>
      <c r="SX49" s="4"/>
      <c r="SY49" s="4"/>
      <c r="SZ49" s="4"/>
      <c r="TA49" s="4"/>
      <c r="TB49" s="4"/>
      <c r="TC49" s="4"/>
      <c r="TD49" s="4"/>
      <c r="TE49" s="4"/>
      <c r="TF49" s="4"/>
      <c r="TG49" s="4"/>
      <c r="TH49" s="4"/>
      <c r="TI49" s="4"/>
      <c r="TJ49" s="4"/>
      <c r="TK49" s="4"/>
      <c r="TL49" s="4"/>
      <c r="TM49" s="4"/>
      <c r="TN49" s="4"/>
      <c r="TO49" s="4"/>
      <c r="TP49" s="4"/>
      <c r="TQ49" s="4"/>
      <c r="TR49" s="4"/>
      <c r="TS49" s="4"/>
      <c r="TT49" s="4"/>
      <c r="TU49" s="4"/>
      <c r="TV49" s="4"/>
      <c r="TW49" s="4"/>
      <c r="TX49" s="4"/>
      <c r="TY49" s="4"/>
      <c r="TZ49" s="4"/>
      <c r="UA49" s="4"/>
      <c r="UB49" s="4"/>
      <c r="UC49" s="4"/>
      <c r="UD49" s="4"/>
      <c r="UE49" s="4"/>
      <c r="UF49" s="4"/>
      <c r="UG49" s="4"/>
      <c r="UH49" s="4"/>
      <c r="UI49" s="4"/>
      <c r="UJ49" s="4"/>
      <c r="UK49" s="4"/>
    </row>
    <row r="50" spans="1:557" ht="15.75" customHeight="1" x14ac:dyDescent="0.25">
      <c r="A50" s="4"/>
      <c r="B50" s="4"/>
      <c r="C50" s="4"/>
      <c r="D50" s="4"/>
      <c r="E50" s="4"/>
      <c r="F50" s="4"/>
      <c r="G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4"/>
      <c r="NH50" s="4"/>
      <c r="NI50" s="4"/>
      <c r="NJ50" s="4"/>
      <c r="NK50" s="4"/>
      <c r="NL50" s="4"/>
      <c r="NM50" s="4"/>
      <c r="NN50" s="4"/>
      <c r="NO50" s="4"/>
      <c r="NP50" s="4"/>
      <c r="NQ50" s="4"/>
      <c r="NR50" s="4"/>
      <c r="NS50" s="4"/>
      <c r="NT50" s="4"/>
      <c r="NU50" s="4"/>
      <c r="NV50" s="4"/>
      <c r="NW50" s="4"/>
      <c r="NX50" s="4"/>
      <c r="NY50" s="4"/>
      <c r="NZ50" s="4"/>
      <c r="OA50" s="4"/>
      <c r="OB50" s="4"/>
      <c r="OC50" s="4"/>
      <c r="OD50" s="4"/>
      <c r="OE50" s="4"/>
      <c r="OF50" s="4"/>
      <c r="OG50" s="4"/>
      <c r="OH50" s="4"/>
      <c r="OI50" s="4"/>
      <c r="OJ50" s="4"/>
      <c r="OK50" s="4"/>
      <c r="OL50" s="4"/>
      <c r="OM50" s="4"/>
      <c r="ON50" s="4"/>
      <c r="OO50" s="4"/>
      <c r="OP50" s="4"/>
      <c r="OQ50" s="4"/>
      <c r="OR50" s="4"/>
      <c r="OS50" s="4"/>
      <c r="OT50" s="4"/>
      <c r="OU50" s="4"/>
      <c r="OV50" s="4"/>
      <c r="OW50" s="4"/>
      <c r="OX50" s="4"/>
      <c r="OY50" s="4"/>
      <c r="OZ50" s="4"/>
      <c r="PA50" s="4"/>
      <c r="PB50" s="4"/>
      <c r="PC50" s="4"/>
      <c r="PD50" s="4"/>
      <c r="PE50" s="4"/>
      <c r="PF50" s="4"/>
      <c r="PG50" s="4"/>
      <c r="PH50" s="4"/>
      <c r="PI50" s="4"/>
      <c r="PJ50" s="4"/>
      <c r="PK50" s="4"/>
      <c r="PL50" s="4"/>
      <c r="PM50" s="4"/>
      <c r="PN50" s="4"/>
      <c r="PO50" s="4"/>
      <c r="PP50" s="4"/>
      <c r="PQ50" s="4"/>
      <c r="PR50" s="4"/>
      <c r="PS50" s="4"/>
      <c r="PT50" s="4"/>
      <c r="PU50" s="4"/>
      <c r="PV50" s="4"/>
      <c r="PW50" s="4"/>
      <c r="PX50" s="4"/>
      <c r="PY50" s="4"/>
      <c r="PZ50" s="4"/>
      <c r="QA50" s="4"/>
      <c r="QB50" s="4"/>
      <c r="QC50" s="4"/>
      <c r="QD50" s="4"/>
      <c r="QE50" s="4"/>
      <c r="QF50" s="4"/>
      <c r="QG50" s="4"/>
      <c r="QH50" s="4"/>
      <c r="QI50" s="4"/>
      <c r="QJ50" s="4"/>
      <c r="QK50" s="4"/>
      <c r="QL50" s="4"/>
      <c r="QM50" s="4"/>
      <c r="QN50" s="4"/>
      <c r="QO50" s="4"/>
      <c r="QP50" s="4"/>
      <c r="QQ50" s="4"/>
      <c r="QR50" s="4"/>
      <c r="QS50" s="4"/>
      <c r="QT50" s="4"/>
      <c r="QU50" s="4"/>
      <c r="QV50" s="4"/>
      <c r="QW50" s="4"/>
      <c r="QX50" s="4"/>
      <c r="QY50" s="4"/>
      <c r="QZ50" s="4"/>
      <c r="RA50" s="4"/>
      <c r="RB50" s="4"/>
      <c r="RC50" s="4"/>
      <c r="RD50" s="4"/>
      <c r="RE50" s="4"/>
      <c r="RF50" s="4"/>
      <c r="RG50" s="4"/>
      <c r="RH50" s="4"/>
      <c r="RI50" s="4"/>
      <c r="RJ50" s="4"/>
      <c r="RK50" s="4"/>
      <c r="RL50" s="4"/>
      <c r="RM50" s="4"/>
      <c r="RN50" s="4"/>
      <c r="RO50" s="4"/>
      <c r="RP50" s="4"/>
      <c r="RQ50" s="4"/>
      <c r="RR50" s="4"/>
      <c r="RS50" s="4"/>
      <c r="RT50" s="4"/>
      <c r="RU50" s="4"/>
      <c r="RV50" s="4"/>
      <c r="RW50" s="4"/>
      <c r="RX50" s="4"/>
      <c r="RY50" s="4"/>
      <c r="RZ50" s="4"/>
      <c r="SA50" s="4"/>
      <c r="SB50" s="4"/>
      <c r="SC50" s="4"/>
      <c r="SD50" s="4"/>
      <c r="SE50" s="4"/>
      <c r="SF50" s="4"/>
      <c r="SG50" s="4"/>
      <c r="SH50" s="4"/>
      <c r="SI50" s="4"/>
      <c r="SJ50" s="4"/>
      <c r="SK50" s="4"/>
      <c r="SL50" s="4"/>
      <c r="SM50" s="4"/>
      <c r="SN50" s="4"/>
      <c r="SO50" s="4"/>
      <c r="SP50" s="4"/>
      <c r="SQ50" s="4"/>
      <c r="SR50" s="4"/>
      <c r="SS50" s="4"/>
      <c r="ST50" s="4"/>
      <c r="SU50" s="4"/>
      <c r="SV50" s="4"/>
      <c r="SW50" s="4"/>
      <c r="SX50" s="4"/>
      <c r="SY50" s="4"/>
      <c r="SZ50" s="4"/>
      <c r="TA50" s="4"/>
      <c r="TB50" s="4"/>
      <c r="TC50" s="4"/>
      <c r="TD50" s="4"/>
      <c r="TE50" s="4"/>
      <c r="TF50" s="4"/>
      <c r="TG50" s="4"/>
      <c r="TH50" s="4"/>
      <c r="TI50" s="4"/>
      <c r="TJ50" s="4"/>
      <c r="TK50" s="4"/>
      <c r="TL50" s="4"/>
      <c r="TM50" s="4"/>
      <c r="TN50" s="4"/>
      <c r="TO50" s="4"/>
      <c r="TP50" s="4"/>
      <c r="TQ50" s="4"/>
      <c r="TR50" s="4"/>
      <c r="TS50" s="4"/>
      <c r="TT50" s="4"/>
      <c r="TU50" s="4"/>
      <c r="TV50" s="4"/>
      <c r="TW50" s="4"/>
      <c r="TX50" s="4"/>
      <c r="TY50" s="4"/>
      <c r="TZ50" s="4"/>
      <c r="UA50" s="4"/>
      <c r="UB50" s="4"/>
      <c r="UC50" s="4"/>
      <c r="UD50" s="4"/>
      <c r="UE50" s="4"/>
      <c r="UF50" s="4"/>
      <c r="UG50" s="4"/>
      <c r="UH50" s="4"/>
      <c r="UI50" s="4"/>
      <c r="UJ50" s="4"/>
      <c r="UK50" s="4"/>
    </row>
    <row r="51" spans="1:557" ht="15.75" customHeight="1" x14ac:dyDescent="0.25">
      <c r="A51" s="4"/>
      <c r="B51" s="4"/>
      <c r="C51" s="4"/>
      <c r="D51" s="4"/>
      <c r="E51" s="4"/>
      <c r="F51" s="4"/>
      <c r="G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4"/>
      <c r="NH51" s="4"/>
      <c r="NI51" s="4"/>
      <c r="NJ51" s="4"/>
      <c r="NK51" s="4"/>
      <c r="NL51" s="4"/>
      <c r="NM51" s="4"/>
      <c r="NN51" s="4"/>
      <c r="NO51" s="4"/>
      <c r="NP51" s="4"/>
      <c r="NQ51" s="4"/>
      <c r="NR51" s="4"/>
      <c r="NS51" s="4"/>
      <c r="NT51" s="4"/>
      <c r="NU51" s="4"/>
      <c r="NV51" s="4"/>
      <c r="NW51" s="4"/>
      <c r="NX51" s="4"/>
      <c r="NY51" s="4"/>
      <c r="NZ51" s="4"/>
      <c r="OA51" s="4"/>
      <c r="OB51" s="4"/>
      <c r="OC51" s="4"/>
      <c r="OD51" s="4"/>
      <c r="OE51" s="4"/>
      <c r="OF51" s="4"/>
      <c r="OG51" s="4"/>
      <c r="OH51" s="4"/>
      <c r="OI51" s="4"/>
      <c r="OJ51" s="4"/>
      <c r="OK51" s="4"/>
      <c r="OL51" s="4"/>
      <c r="OM51" s="4"/>
      <c r="ON51" s="4"/>
      <c r="OO51" s="4"/>
      <c r="OP51" s="4"/>
      <c r="OQ51" s="4"/>
      <c r="OR51" s="4"/>
      <c r="OS51" s="4"/>
      <c r="OT51" s="4"/>
      <c r="OU51" s="4"/>
      <c r="OV51" s="4"/>
      <c r="OW51" s="4"/>
      <c r="OX51" s="4"/>
      <c r="OY51" s="4"/>
      <c r="OZ51" s="4"/>
      <c r="PA51" s="4"/>
      <c r="PB51" s="4"/>
      <c r="PC51" s="4"/>
      <c r="PD51" s="4"/>
      <c r="PE51" s="4"/>
      <c r="PF51" s="4"/>
      <c r="PG51" s="4"/>
      <c r="PH51" s="4"/>
      <c r="PI51" s="4"/>
      <c r="PJ51" s="4"/>
      <c r="PK51" s="4"/>
      <c r="PL51" s="4"/>
      <c r="PM51" s="4"/>
      <c r="PN51" s="4"/>
      <c r="PO51" s="4"/>
      <c r="PP51" s="4"/>
      <c r="PQ51" s="4"/>
      <c r="PR51" s="4"/>
      <c r="PS51" s="4"/>
      <c r="PT51" s="4"/>
      <c r="PU51" s="4"/>
      <c r="PV51" s="4"/>
      <c r="PW51" s="4"/>
      <c r="PX51" s="4"/>
      <c r="PY51" s="4"/>
      <c r="PZ51" s="4"/>
      <c r="QA51" s="4"/>
      <c r="QB51" s="4"/>
      <c r="QC51" s="4"/>
      <c r="QD51" s="4"/>
      <c r="QE51" s="4"/>
      <c r="QF51" s="4"/>
      <c r="QG51" s="4"/>
      <c r="QH51" s="4"/>
      <c r="QI51" s="4"/>
      <c r="QJ51" s="4"/>
      <c r="QK51" s="4"/>
      <c r="QL51" s="4"/>
      <c r="QM51" s="4"/>
      <c r="QN51" s="4"/>
      <c r="QO51" s="4"/>
      <c r="QP51" s="4"/>
      <c r="QQ51" s="4"/>
      <c r="QR51" s="4"/>
      <c r="QS51" s="4"/>
      <c r="QT51" s="4"/>
      <c r="QU51" s="4"/>
      <c r="QV51" s="4"/>
      <c r="QW51" s="4"/>
      <c r="QX51" s="4"/>
      <c r="QY51" s="4"/>
      <c r="QZ51" s="4"/>
      <c r="RA51" s="4"/>
      <c r="RB51" s="4"/>
      <c r="RC51" s="4"/>
      <c r="RD51" s="4"/>
      <c r="RE51" s="4"/>
      <c r="RF51" s="4"/>
      <c r="RG51" s="4"/>
      <c r="RH51" s="4"/>
      <c r="RI51" s="4"/>
      <c r="RJ51" s="4"/>
      <c r="RK51" s="4"/>
      <c r="RL51" s="4"/>
      <c r="RM51" s="4"/>
      <c r="RN51" s="4"/>
      <c r="RO51" s="4"/>
      <c r="RP51" s="4"/>
      <c r="RQ51" s="4"/>
      <c r="RR51" s="4"/>
      <c r="RS51" s="4"/>
      <c r="RT51" s="4"/>
      <c r="RU51" s="4"/>
      <c r="RV51" s="4"/>
      <c r="RW51" s="4"/>
      <c r="RX51" s="4"/>
      <c r="RY51" s="4"/>
      <c r="RZ51" s="4"/>
      <c r="SA51" s="4"/>
      <c r="SB51" s="4"/>
      <c r="SC51" s="4"/>
      <c r="SD51" s="4"/>
      <c r="SE51" s="4"/>
      <c r="SF51" s="4"/>
      <c r="SG51" s="4"/>
      <c r="SH51" s="4"/>
      <c r="SI51" s="4"/>
      <c r="SJ51" s="4"/>
      <c r="SK51" s="4"/>
      <c r="SL51" s="4"/>
      <c r="SM51" s="4"/>
      <c r="SN51" s="4"/>
      <c r="SO51" s="4"/>
      <c r="SP51" s="4"/>
      <c r="SQ51" s="4"/>
      <c r="SR51" s="4"/>
      <c r="SS51" s="4"/>
      <c r="ST51" s="4"/>
      <c r="SU51" s="4"/>
      <c r="SV51" s="4"/>
      <c r="SW51" s="4"/>
      <c r="SX51" s="4"/>
      <c r="SY51" s="4"/>
      <c r="SZ51" s="4"/>
      <c r="TA51" s="4"/>
      <c r="TB51" s="4"/>
      <c r="TC51" s="4"/>
      <c r="TD51" s="4"/>
      <c r="TE51" s="4"/>
      <c r="TF51" s="4"/>
      <c r="TG51" s="4"/>
      <c r="TH51" s="4"/>
      <c r="TI51" s="4"/>
      <c r="TJ51" s="4"/>
      <c r="TK51" s="4"/>
      <c r="TL51" s="4"/>
      <c r="TM51" s="4"/>
      <c r="TN51" s="4"/>
      <c r="TO51" s="4"/>
      <c r="TP51" s="4"/>
      <c r="TQ51" s="4"/>
      <c r="TR51" s="4"/>
      <c r="TS51" s="4"/>
      <c r="TT51" s="4"/>
      <c r="TU51" s="4"/>
      <c r="TV51" s="4"/>
      <c r="TW51" s="4"/>
      <c r="TX51" s="4"/>
      <c r="TY51" s="4"/>
      <c r="TZ51" s="4"/>
      <c r="UA51" s="4"/>
      <c r="UB51" s="4"/>
      <c r="UC51" s="4"/>
      <c r="UD51" s="4"/>
      <c r="UE51" s="4"/>
      <c r="UF51" s="4"/>
      <c r="UG51" s="4"/>
      <c r="UH51" s="4"/>
      <c r="UI51" s="4"/>
      <c r="UJ51" s="4"/>
      <c r="UK51" s="4"/>
    </row>
    <row r="52" spans="1:557" ht="15.75" customHeight="1" x14ac:dyDescent="0.25">
      <c r="A52" s="4"/>
      <c r="B52" s="4"/>
      <c r="C52" s="4"/>
      <c r="D52" s="4"/>
      <c r="E52" s="4"/>
      <c r="F52" s="4"/>
      <c r="G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c r="IX52" s="4"/>
      <c r="IY52" s="4"/>
      <c r="IZ52" s="4"/>
      <c r="JA52" s="4"/>
      <c r="JB52" s="4"/>
      <c r="JC52" s="4"/>
      <c r="JD52" s="4"/>
      <c r="JE52" s="4"/>
      <c r="JF52" s="4"/>
      <c r="JG52" s="4"/>
      <c r="JH52" s="4"/>
      <c r="JI52" s="4"/>
      <c r="JJ52" s="4"/>
      <c r="JK52" s="4"/>
      <c r="JL52" s="4"/>
      <c r="JM52" s="4"/>
      <c r="JN52" s="4"/>
      <c r="JO52" s="4"/>
      <c r="JP52" s="4"/>
      <c r="JQ52" s="4"/>
      <c r="JR52" s="4"/>
      <c r="JS52" s="4"/>
      <c r="JT52" s="4"/>
      <c r="JU52" s="4"/>
      <c r="JV52" s="4"/>
      <c r="JW52" s="4"/>
      <c r="JX52" s="4"/>
      <c r="JY52" s="4"/>
      <c r="JZ52" s="4"/>
      <c r="KA52" s="4"/>
      <c r="KB52" s="4"/>
      <c r="KC52" s="4"/>
      <c r="KD52" s="4"/>
      <c r="KE52" s="4"/>
      <c r="KF52" s="4"/>
      <c r="KG52" s="4"/>
      <c r="KH52" s="4"/>
      <c r="KI52" s="4"/>
      <c r="KJ52" s="4"/>
      <c r="KK52" s="4"/>
      <c r="KL52" s="4"/>
      <c r="KM52" s="4"/>
      <c r="KN52" s="4"/>
      <c r="KO52" s="4"/>
      <c r="KP52" s="4"/>
      <c r="KQ52" s="4"/>
      <c r="KR52" s="4"/>
      <c r="KS52" s="4"/>
      <c r="KT52" s="4"/>
      <c r="KU52" s="4"/>
      <c r="KV52" s="4"/>
      <c r="KW52" s="4"/>
      <c r="KX52" s="4"/>
      <c r="KY52" s="4"/>
      <c r="KZ52" s="4"/>
      <c r="LA52" s="4"/>
      <c r="LB52" s="4"/>
      <c r="LC52" s="4"/>
      <c r="LD52" s="4"/>
      <c r="LE52" s="4"/>
      <c r="LF52" s="4"/>
      <c r="LG52" s="4"/>
      <c r="LH52" s="4"/>
      <c r="LI52" s="4"/>
      <c r="LJ52" s="4"/>
      <c r="LK52" s="4"/>
      <c r="LL52" s="4"/>
      <c r="LM52" s="4"/>
      <c r="LN52" s="4"/>
      <c r="LO52" s="4"/>
      <c r="LP52" s="4"/>
      <c r="LQ52" s="4"/>
      <c r="LR52" s="4"/>
      <c r="LS52" s="4"/>
      <c r="LT52" s="4"/>
      <c r="LU52" s="4"/>
      <c r="LV52" s="4"/>
      <c r="LW52" s="4"/>
      <c r="LX52" s="4"/>
      <c r="LY52" s="4"/>
      <c r="LZ52" s="4"/>
      <c r="MA52" s="4"/>
      <c r="MB52" s="4"/>
      <c r="MC52" s="4"/>
      <c r="MD52" s="4"/>
      <c r="ME52" s="4"/>
      <c r="MF52" s="4"/>
      <c r="MG52" s="4"/>
      <c r="MH52" s="4"/>
      <c r="MI52" s="4"/>
      <c r="MJ52" s="4"/>
      <c r="MK52" s="4"/>
      <c r="ML52" s="4"/>
      <c r="MM52" s="4"/>
      <c r="MN52" s="4"/>
      <c r="MO52" s="4"/>
      <c r="MP52" s="4"/>
      <c r="MQ52" s="4"/>
      <c r="MR52" s="4"/>
      <c r="MS52" s="4"/>
      <c r="MT52" s="4"/>
      <c r="MU52" s="4"/>
      <c r="MV52" s="4"/>
      <c r="MW52" s="4"/>
      <c r="MX52" s="4"/>
      <c r="MY52" s="4"/>
      <c r="MZ52" s="4"/>
      <c r="NA52" s="4"/>
      <c r="NB52" s="4"/>
      <c r="NC52" s="4"/>
      <c r="ND52" s="4"/>
      <c r="NE52" s="4"/>
      <c r="NF52" s="4"/>
      <c r="NG52" s="4"/>
      <c r="NH52" s="4"/>
      <c r="NI52" s="4"/>
      <c r="NJ52" s="4"/>
      <c r="NK52" s="4"/>
      <c r="NL52" s="4"/>
      <c r="NM52" s="4"/>
      <c r="NN52" s="4"/>
      <c r="NO52" s="4"/>
      <c r="NP52" s="4"/>
      <c r="NQ52" s="4"/>
      <c r="NR52" s="4"/>
      <c r="NS52" s="4"/>
      <c r="NT52" s="4"/>
      <c r="NU52" s="4"/>
      <c r="NV52" s="4"/>
      <c r="NW52" s="4"/>
      <c r="NX52" s="4"/>
      <c r="NY52" s="4"/>
      <c r="NZ52" s="4"/>
      <c r="OA52" s="4"/>
      <c r="OB52" s="4"/>
      <c r="OC52" s="4"/>
      <c r="OD52" s="4"/>
      <c r="OE52" s="4"/>
      <c r="OF52" s="4"/>
      <c r="OG52" s="4"/>
      <c r="OH52" s="4"/>
      <c r="OI52" s="4"/>
      <c r="OJ52" s="4"/>
      <c r="OK52" s="4"/>
      <c r="OL52" s="4"/>
      <c r="OM52" s="4"/>
      <c r="ON52" s="4"/>
      <c r="OO52" s="4"/>
      <c r="OP52" s="4"/>
      <c r="OQ52" s="4"/>
      <c r="OR52" s="4"/>
      <c r="OS52" s="4"/>
      <c r="OT52" s="4"/>
      <c r="OU52" s="4"/>
      <c r="OV52" s="4"/>
      <c r="OW52" s="4"/>
      <c r="OX52" s="4"/>
      <c r="OY52" s="4"/>
      <c r="OZ52" s="4"/>
      <c r="PA52" s="4"/>
      <c r="PB52" s="4"/>
      <c r="PC52" s="4"/>
      <c r="PD52" s="4"/>
      <c r="PE52" s="4"/>
      <c r="PF52" s="4"/>
      <c r="PG52" s="4"/>
      <c r="PH52" s="4"/>
      <c r="PI52" s="4"/>
      <c r="PJ52" s="4"/>
      <c r="PK52" s="4"/>
      <c r="PL52" s="4"/>
      <c r="PM52" s="4"/>
      <c r="PN52" s="4"/>
      <c r="PO52" s="4"/>
      <c r="PP52" s="4"/>
      <c r="PQ52" s="4"/>
      <c r="PR52" s="4"/>
      <c r="PS52" s="4"/>
      <c r="PT52" s="4"/>
      <c r="PU52" s="4"/>
      <c r="PV52" s="4"/>
      <c r="PW52" s="4"/>
      <c r="PX52" s="4"/>
      <c r="PY52" s="4"/>
      <c r="PZ52" s="4"/>
      <c r="QA52" s="4"/>
      <c r="QB52" s="4"/>
      <c r="QC52" s="4"/>
      <c r="QD52" s="4"/>
      <c r="QE52" s="4"/>
      <c r="QF52" s="4"/>
      <c r="QG52" s="4"/>
      <c r="QH52" s="4"/>
      <c r="QI52" s="4"/>
      <c r="QJ52" s="4"/>
      <c r="QK52" s="4"/>
      <c r="QL52" s="4"/>
      <c r="QM52" s="4"/>
      <c r="QN52" s="4"/>
      <c r="QO52" s="4"/>
      <c r="QP52" s="4"/>
      <c r="QQ52" s="4"/>
      <c r="QR52" s="4"/>
      <c r="QS52" s="4"/>
      <c r="QT52" s="4"/>
      <c r="QU52" s="4"/>
      <c r="QV52" s="4"/>
      <c r="QW52" s="4"/>
      <c r="QX52" s="4"/>
      <c r="QY52" s="4"/>
      <c r="QZ52" s="4"/>
      <c r="RA52" s="4"/>
      <c r="RB52" s="4"/>
      <c r="RC52" s="4"/>
      <c r="RD52" s="4"/>
      <c r="RE52" s="4"/>
      <c r="RF52" s="4"/>
      <c r="RG52" s="4"/>
      <c r="RH52" s="4"/>
      <c r="RI52" s="4"/>
      <c r="RJ52" s="4"/>
      <c r="RK52" s="4"/>
      <c r="RL52" s="4"/>
      <c r="RM52" s="4"/>
      <c r="RN52" s="4"/>
      <c r="RO52" s="4"/>
      <c r="RP52" s="4"/>
      <c r="RQ52" s="4"/>
      <c r="RR52" s="4"/>
      <c r="RS52" s="4"/>
      <c r="RT52" s="4"/>
      <c r="RU52" s="4"/>
      <c r="RV52" s="4"/>
      <c r="RW52" s="4"/>
      <c r="RX52" s="4"/>
      <c r="RY52" s="4"/>
      <c r="RZ52" s="4"/>
      <c r="SA52" s="4"/>
      <c r="SB52" s="4"/>
      <c r="SC52" s="4"/>
      <c r="SD52" s="4"/>
      <c r="SE52" s="4"/>
      <c r="SF52" s="4"/>
      <c r="SG52" s="4"/>
      <c r="SH52" s="4"/>
      <c r="SI52" s="4"/>
      <c r="SJ52" s="4"/>
      <c r="SK52" s="4"/>
      <c r="SL52" s="4"/>
      <c r="SM52" s="4"/>
      <c r="SN52" s="4"/>
      <c r="SO52" s="4"/>
      <c r="SP52" s="4"/>
      <c r="SQ52" s="4"/>
      <c r="SR52" s="4"/>
      <c r="SS52" s="4"/>
      <c r="ST52" s="4"/>
      <c r="SU52" s="4"/>
      <c r="SV52" s="4"/>
      <c r="SW52" s="4"/>
      <c r="SX52" s="4"/>
      <c r="SY52" s="4"/>
      <c r="SZ52" s="4"/>
      <c r="TA52" s="4"/>
      <c r="TB52" s="4"/>
      <c r="TC52" s="4"/>
      <c r="TD52" s="4"/>
      <c r="TE52" s="4"/>
      <c r="TF52" s="4"/>
      <c r="TG52" s="4"/>
      <c r="TH52" s="4"/>
      <c r="TI52" s="4"/>
      <c r="TJ52" s="4"/>
      <c r="TK52" s="4"/>
      <c r="TL52" s="4"/>
      <c r="TM52" s="4"/>
      <c r="TN52" s="4"/>
      <c r="TO52" s="4"/>
      <c r="TP52" s="4"/>
      <c r="TQ52" s="4"/>
      <c r="TR52" s="4"/>
      <c r="TS52" s="4"/>
      <c r="TT52" s="4"/>
      <c r="TU52" s="4"/>
      <c r="TV52" s="4"/>
      <c r="TW52" s="4"/>
      <c r="TX52" s="4"/>
      <c r="TY52" s="4"/>
      <c r="TZ52" s="4"/>
      <c r="UA52" s="4"/>
      <c r="UB52" s="4"/>
      <c r="UC52" s="4"/>
      <c r="UD52" s="4"/>
      <c r="UE52" s="4"/>
      <c r="UF52" s="4"/>
      <c r="UG52" s="4"/>
      <c r="UH52" s="4"/>
      <c r="UI52" s="4"/>
      <c r="UJ52" s="4"/>
      <c r="UK52" s="4"/>
    </row>
    <row r="53" spans="1:557" ht="15.75" customHeight="1" x14ac:dyDescent="0.25">
      <c r="A53" s="4"/>
      <c r="B53" s="4"/>
      <c r="C53" s="4"/>
      <c r="D53" s="4"/>
      <c r="E53" s="4"/>
      <c r="F53" s="4"/>
      <c r="G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c r="IX53" s="4"/>
      <c r="IY53" s="4"/>
      <c r="IZ53" s="4"/>
      <c r="JA53" s="4"/>
      <c r="JB53" s="4"/>
      <c r="JC53" s="4"/>
      <c r="JD53" s="4"/>
      <c r="JE53" s="4"/>
      <c r="JF53" s="4"/>
      <c r="JG53" s="4"/>
      <c r="JH53" s="4"/>
      <c r="JI53" s="4"/>
      <c r="JJ53" s="4"/>
      <c r="JK53" s="4"/>
      <c r="JL53" s="4"/>
      <c r="JM53" s="4"/>
      <c r="JN53" s="4"/>
      <c r="JO53" s="4"/>
      <c r="JP53" s="4"/>
      <c r="JQ53" s="4"/>
      <c r="JR53" s="4"/>
      <c r="JS53" s="4"/>
      <c r="JT53" s="4"/>
      <c r="JU53" s="4"/>
      <c r="JV53" s="4"/>
      <c r="JW53" s="4"/>
      <c r="JX53" s="4"/>
      <c r="JY53" s="4"/>
      <c r="JZ53" s="4"/>
      <c r="KA53" s="4"/>
      <c r="KB53" s="4"/>
      <c r="KC53" s="4"/>
      <c r="KD53" s="4"/>
      <c r="KE53" s="4"/>
      <c r="KF53" s="4"/>
      <c r="KG53" s="4"/>
      <c r="KH53" s="4"/>
      <c r="KI53" s="4"/>
      <c r="KJ53" s="4"/>
      <c r="KK53" s="4"/>
      <c r="KL53" s="4"/>
      <c r="KM53" s="4"/>
      <c r="KN53" s="4"/>
      <c r="KO53" s="4"/>
      <c r="KP53" s="4"/>
      <c r="KQ53" s="4"/>
      <c r="KR53" s="4"/>
      <c r="KS53" s="4"/>
      <c r="KT53" s="4"/>
      <c r="KU53" s="4"/>
      <c r="KV53" s="4"/>
      <c r="KW53" s="4"/>
      <c r="KX53" s="4"/>
      <c r="KY53" s="4"/>
      <c r="KZ53" s="4"/>
      <c r="LA53" s="4"/>
      <c r="LB53" s="4"/>
      <c r="LC53" s="4"/>
      <c r="LD53" s="4"/>
      <c r="LE53" s="4"/>
      <c r="LF53" s="4"/>
      <c r="LG53" s="4"/>
      <c r="LH53" s="4"/>
      <c r="LI53" s="4"/>
      <c r="LJ53" s="4"/>
      <c r="LK53" s="4"/>
      <c r="LL53" s="4"/>
      <c r="LM53" s="4"/>
      <c r="LN53" s="4"/>
      <c r="LO53" s="4"/>
      <c r="LP53" s="4"/>
      <c r="LQ53" s="4"/>
      <c r="LR53" s="4"/>
      <c r="LS53" s="4"/>
      <c r="LT53" s="4"/>
      <c r="LU53" s="4"/>
      <c r="LV53" s="4"/>
      <c r="LW53" s="4"/>
      <c r="LX53" s="4"/>
      <c r="LY53" s="4"/>
      <c r="LZ53" s="4"/>
      <c r="MA53" s="4"/>
      <c r="MB53" s="4"/>
      <c r="MC53" s="4"/>
      <c r="MD53" s="4"/>
      <c r="ME53" s="4"/>
      <c r="MF53" s="4"/>
      <c r="MG53" s="4"/>
      <c r="MH53" s="4"/>
      <c r="MI53" s="4"/>
      <c r="MJ53" s="4"/>
      <c r="MK53" s="4"/>
      <c r="ML53" s="4"/>
      <c r="MM53" s="4"/>
      <c r="MN53" s="4"/>
      <c r="MO53" s="4"/>
      <c r="MP53" s="4"/>
      <c r="MQ53" s="4"/>
      <c r="MR53" s="4"/>
      <c r="MS53" s="4"/>
      <c r="MT53" s="4"/>
      <c r="MU53" s="4"/>
      <c r="MV53" s="4"/>
      <c r="MW53" s="4"/>
      <c r="MX53" s="4"/>
      <c r="MY53" s="4"/>
      <c r="MZ53" s="4"/>
      <c r="NA53" s="4"/>
      <c r="NB53" s="4"/>
      <c r="NC53" s="4"/>
      <c r="ND53" s="4"/>
      <c r="NE53" s="4"/>
      <c r="NF53" s="4"/>
      <c r="NG53" s="4"/>
      <c r="NH53" s="4"/>
      <c r="NI53" s="4"/>
      <c r="NJ53" s="4"/>
      <c r="NK53" s="4"/>
      <c r="NL53" s="4"/>
      <c r="NM53" s="4"/>
      <c r="NN53" s="4"/>
      <c r="NO53" s="4"/>
      <c r="NP53" s="4"/>
      <c r="NQ53" s="4"/>
      <c r="NR53" s="4"/>
      <c r="NS53" s="4"/>
      <c r="NT53" s="4"/>
      <c r="NU53" s="4"/>
      <c r="NV53" s="4"/>
      <c r="NW53" s="4"/>
      <c r="NX53" s="4"/>
      <c r="NY53" s="4"/>
      <c r="NZ53" s="4"/>
      <c r="OA53" s="4"/>
      <c r="OB53" s="4"/>
      <c r="OC53" s="4"/>
      <c r="OD53" s="4"/>
      <c r="OE53" s="4"/>
      <c r="OF53" s="4"/>
      <c r="OG53" s="4"/>
      <c r="OH53" s="4"/>
      <c r="OI53" s="4"/>
      <c r="OJ53" s="4"/>
      <c r="OK53" s="4"/>
      <c r="OL53" s="4"/>
      <c r="OM53" s="4"/>
      <c r="ON53" s="4"/>
      <c r="OO53" s="4"/>
      <c r="OP53" s="4"/>
      <c r="OQ53" s="4"/>
      <c r="OR53" s="4"/>
      <c r="OS53" s="4"/>
      <c r="OT53" s="4"/>
      <c r="OU53" s="4"/>
      <c r="OV53" s="4"/>
      <c r="OW53" s="4"/>
      <c r="OX53" s="4"/>
      <c r="OY53" s="4"/>
      <c r="OZ53" s="4"/>
      <c r="PA53" s="4"/>
      <c r="PB53" s="4"/>
      <c r="PC53" s="4"/>
      <c r="PD53" s="4"/>
      <c r="PE53" s="4"/>
      <c r="PF53" s="4"/>
      <c r="PG53" s="4"/>
      <c r="PH53" s="4"/>
      <c r="PI53" s="4"/>
      <c r="PJ53" s="4"/>
      <c r="PK53" s="4"/>
      <c r="PL53" s="4"/>
      <c r="PM53" s="4"/>
      <c r="PN53" s="4"/>
      <c r="PO53" s="4"/>
      <c r="PP53" s="4"/>
      <c r="PQ53" s="4"/>
      <c r="PR53" s="4"/>
      <c r="PS53" s="4"/>
      <c r="PT53" s="4"/>
      <c r="PU53" s="4"/>
      <c r="PV53" s="4"/>
      <c r="PW53" s="4"/>
      <c r="PX53" s="4"/>
      <c r="PY53" s="4"/>
      <c r="PZ53" s="4"/>
      <c r="QA53" s="4"/>
      <c r="QB53" s="4"/>
      <c r="QC53" s="4"/>
      <c r="QD53" s="4"/>
      <c r="QE53" s="4"/>
      <c r="QF53" s="4"/>
      <c r="QG53" s="4"/>
      <c r="QH53" s="4"/>
      <c r="QI53" s="4"/>
      <c r="QJ53" s="4"/>
      <c r="QK53" s="4"/>
      <c r="QL53" s="4"/>
      <c r="QM53" s="4"/>
      <c r="QN53" s="4"/>
      <c r="QO53" s="4"/>
      <c r="QP53" s="4"/>
      <c r="QQ53" s="4"/>
      <c r="QR53" s="4"/>
      <c r="QS53" s="4"/>
      <c r="QT53" s="4"/>
      <c r="QU53" s="4"/>
      <c r="QV53" s="4"/>
      <c r="QW53" s="4"/>
      <c r="QX53" s="4"/>
      <c r="QY53" s="4"/>
      <c r="QZ53" s="4"/>
      <c r="RA53" s="4"/>
      <c r="RB53" s="4"/>
      <c r="RC53" s="4"/>
      <c r="RD53" s="4"/>
      <c r="RE53" s="4"/>
      <c r="RF53" s="4"/>
      <c r="RG53" s="4"/>
      <c r="RH53" s="4"/>
      <c r="RI53" s="4"/>
      <c r="RJ53" s="4"/>
      <c r="RK53" s="4"/>
      <c r="RL53" s="4"/>
      <c r="RM53" s="4"/>
      <c r="RN53" s="4"/>
      <c r="RO53" s="4"/>
      <c r="RP53" s="4"/>
      <c r="RQ53" s="4"/>
      <c r="RR53" s="4"/>
      <c r="RS53" s="4"/>
      <c r="RT53" s="4"/>
      <c r="RU53" s="4"/>
      <c r="RV53" s="4"/>
      <c r="RW53" s="4"/>
      <c r="RX53" s="4"/>
      <c r="RY53" s="4"/>
      <c r="RZ53" s="4"/>
      <c r="SA53" s="4"/>
      <c r="SB53" s="4"/>
      <c r="SC53" s="4"/>
      <c r="SD53" s="4"/>
      <c r="SE53" s="4"/>
      <c r="SF53" s="4"/>
      <c r="SG53" s="4"/>
      <c r="SH53" s="4"/>
      <c r="SI53" s="4"/>
      <c r="SJ53" s="4"/>
      <c r="SK53" s="4"/>
      <c r="SL53" s="4"/>
      <c r="SM53" s="4"/>
      <c r="SN53" s="4"/>
      <c r="SO53" s="4"/>
      <c r="SP53" s="4"/>
      <c r="SQ53" s="4"/>
      <c r="SR53" s="4"/>
      <c r="SS53" s="4"/>
      <c r="ST53" s="4"/>
      <c r="SU53" s="4"/>
      <c r="SV53" s="4"/>
      <c r="SW53" s="4"/>
      <c r="SX53" s="4"/>
      <c r="SY53" s="4"/>
      <c r="SZ53" s="4"/>
      <c r="TA53" s="4"/>
      <c r="TB53" s="4"/>
      <c r="TC53" s="4"/>
      <c r="TD53" s="4"/>
      <c r="TE53" s="4"/>
      <c r="TF53" s="4"/>
      <c r="TG53" s="4"/>
      <c r="TH53" s="4"/>
      <c r="TI53" s="4"/>
      <c r="TJ53" s="4"/>
      <c r="TK53" s="4"/>
      <c r="TL53" s="4"/>
      <c r="TM53" s="4"/>
      <c r="TN53" s="4"/>
      <c r="TO53" s="4"/>
      <c r="TP53" s="4"/>
      <c r="TQ53" s="4"/>
      <c r="TR53" s="4"/>
      <c r="TS53" s="4"/>
      <c r="TT53" s="4"/>
      <c r="TU53" s="4"/>
      <c r="TV53" s="4"/>
      <c r="TW53" s="4"/>
      <c r="TX53" s="4"/>
      <c r="TY53" s="4"/>
      <c r="TZ53" s="4"/>
      <c r="UA53" s="4"/>
      <c r="UB53" s="4"/>
      <c r="UC53" s="4"/>
      <c r="UD53" s="4"/>
      <c r="UE53" s="4"/>
      <c r="UF53" s="4"/>
      <c r="UG53" s="4"/>
      <c r="UH53" s="4"/>
      <c r="UI53" s="4"/>
      <c r="UJ53" s="4"/>
      <c r="UK53" s="4"/>
    </row>
    <row r="54" spans="1:557" ht="15.75" customHeight="1" x14ac:dyDescent="0.25">
      <c r="A54" s="4"/>
      <c r="B54" s="4"/>
      <c r="C54" s="4"/>
      <c r="D54" s="4"/>
      <c r="E54" s="4"/>
      <c r="F54" s="4"/>
      <c r="G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4"/>
      <c r="NC54" s="4"/>
      <c r="ND54" s="4"/>
      <c r="NE54" s="4"/>
      <c r="NF54" s="4"/>
      <c r="NG54" s="4"/>
      <c r="NH54" s="4"/>
      <c r="NI54" s="4"/>
      <c r="NJ54" s="4"/>
      <c r="NK54" s="4"/>
      <c r="NL54" s="4"/>
      <c r="NM54" s="4"/>
      <c r="NN54" s="4"/>
      <c r="NO54" s="4"/>
      <c r="NP54" s="4"/>
      <c r="NQ54" s="4"/>
      <c r="NR54" s="4"/>
      <c r="NS54" s="4"/>
      <c r="NT54" s="4"/>
      <c r="NU54" s="4"/>
      <c r="NV54" s="4"/>
      <c r="NW54" s="4"/>
      <c r="NX54" s="4"/>
      <c r="NY54" s="4"/>
      <c r="NZ54" s="4"/>
      <c r="OA54" s="4"/>
      <c r="OB54" s="4"/>
      <c r="OC54" s="4"/>
      <c r="OD54" s="4"/>
      <c r="OE54" s="4"/>
      <c r="OF54" s="4"/>
      <c r="OG54" s="4"/>
      <c r="OH54" s="4"/>
      <c r="OI54" s="4"/>
      <c r="OJ54" s="4"/>
      <c r="OK54" s="4"/>
      <c r="OL54" s="4"/>
      <c r="OM54" s="4"/>
      <c r="ON54" s="4"/>
      <c r="OO54" s="4"/>
      <c r="OP54" s="4"/>
      <c r="OQ54" s="4"/>
      <c r="OR54" s="4"/>
      <c r="OS54" s="4"/>
      <c r="OT54" s="4"/>
      <c r="OU54" s="4"/>
      <c r="OV54" s="4"/>
      <c r="OW54" s="4"/>
      <c r="OX54" s="4"/>
      <c r="OY54" s="4"/>
      <c r="OZ54" s="4"/>
      <c r="PA54" s="4"/>
      <c r="PB54" s="4"/>
      <c r="PC54" s="4"/>
      <c r="PD54" s="4"/>
      <c r="PE54" s="4"/>
      <c r="PF54" s="4"/>
      <c r="PG54" s="4"/>
      <c r="PH54" s="4"/>
      <c r="PI54" s="4"/>
      <c r="PJ54" s="4"/>
      <c r="PK54" s="4"/>
      <c r="PL54" s="4"/>
      <c r="PM54" s="4"/>
      <c r="PN54" s="4"/>
      <c r="PO54" s="4"/>
      <c r="PP54" s="4"/>
      <c r="PQ54" s="4"/>
      <c r="PR54" s="4"/>
      <c r="PS54" s="4"/>
      <c r="PT54" s="4"/>
      <c r="PU54" s="4"/>
      <c r="PV54" s="4"/>
      <c r="PW54" s="4"/>
      <c r="PX54" s="4"/>
      <c r="PY54" s="4"/>
      <c r="PZ54" s="4"/>
      <c r="QA54" s="4"/>
      <c r="QB54" s="4"/>
      <c r="QC54" s="4"/>
      <c r="QD54" s="4"/>
      <c r="QE54" s="4"/>
      <c r="QF54" s="4"/>
      <c r="QG54" s="4"/>
      <c r="QH54" s="4"/>
      <c r="QI54" s="4"/>
      <c r="QJ54" s="4"/>
      <c r="QK54" s="4"/>
      <c r="QL54" s="4"/>
      <c r="QM54" s="4"/>
      <c r="QN54" s="4"/>
      <c r="QO54" s="4"/>
      <c r="QP54" s="4"/>
      <c r="QQ54" s="4"/>
      <c r="QR54" s="4"/>
      <c r="QS54" s="4"/>
      <c r="QT54" s="4"/>
      <c r="QU54" s="4"/>
      <c r="QV54" s="4"/>
      <c r="QW54" s="4"/>
      <c r="QX54" s="4"/>
      <c r="QY54" s="4"/>
      <c r="QZ54" s="4"/>
      <c r="RA54" s="4"/>
      <c r="RB54" s="4"/>
      <c r="RC54" s="4"/>
      <c r="RD54" s="4"/>
      <c r="RE54" s="4"/>
      <c r="RF54" s="4"/>
      <c r="RG54" s="4"/>
      <c r="RH54" s="4"/>
      <c r="RI54" s="4"/>
      <c r="RJ54" s="4"/>
      <c r="RK54" s="4"/>
      <c r="RL54" s="4"/>
      <c r="RM54" s="4"/>
      <c r="RN54" s="4"/>
      <c r="RO54" s="4"/>
      <c r="RP54" s="4"/>
      <c r="RQ54" s="4"/>
      <c r="RR54" s="4"/>
      <c r="RS54" s="4"/>
      <c r="RT54" s="4"/>
      <c r="RU54" s="4"/>
      <c r="RV54" s="4"/>
      <c r="RW54" s="4"/>
      <c r="RX54" s="4"/>
      <c r="RY54" s="4"/>
      <c r="RZ54" s="4"/>
      <c r="SA54" s="4"/>
      <c r="SB54" s="4"/>
      <c r="SC54" s="4"/>
      <c r="SD54" s="4"/>
      <c r="SE54" s="4"/>
      <c r="SF54" s="4"/>
      <c r="SG54" s="4"/>
      <c r="SH54" s="4"/>
      <c r="SI54" s="4"/>
      <c r="SJ54" s="4"/>
      <c r="SK54" s="4"/>
      <c r="SL54" s="4"/>
      <c r="SM54" s="4"/>
      <c r="SN54" s="4"/>
      <c r="SO54" s="4"/>
      <c r="SP54" s="4"/>
      <c r="SQ54" s="4"/>
      <c r="SR54" s="4"/>
      <c r="SS54" s="4"/>
      <c r="ST54" s="4"/>
      <c r="SU54" s="4"/>
      <c r="SV54" s="4"/>
      <c r="SW54" s="4"/>
      <c r="SX54" s="4"/>
      <c r="SY54" s="4"/>
      <c r="SZ54" s="4"/>
      <c r="TA54" s="4"/>
      <c r="TB54" s="4"/>
      <c r="TC54" s="4"/>
      <c r="TD54" s="4"/>
      <c r="TE54" s="4"/>
      <c r="TF54" s="4"/>
      <c r="TG54" s="4"/>
      <c r="TH54" s="4"/>
      <c r="TI54" s="4"/>
      <c r="TJ54" s="4"/>
      <c r="TK54" s="4"/>
      <c r="TL54" s="4"/>
      <c r="TM54" s="4"/>
      <c r="TN54" s="4"/>
      <c r="TO54" s="4"/>
      <c r="TP54" s="4"/>
      <c r="TQ54" s="4"/>
      <c r="TR54" s="4"/>
      <c r="TS54" s="4"/>
      <c r="TT54" s="4"/>
      <c r="TU54" s="4"/>
      <c r="TV54" s="4"/>
      <c r="TW54" s="4"/>
      <c r="TX54" s="4"/>
      <c r="TY54" s="4"/>
      <c r="TZ54" s="4"/>
      <c r="UA54" s="4"/>
      <c r="UB54" s="4"/>
      <c r="UC54" s="4"/>
      <c r="UD54" s="4"/>
      <c r="UE54" s="4"/>
      <c r="UF54" s="4"/>
      <c r="UG54" s="4"/>
      <c r="UH54" s="4"/>
      <c r="UI54" s="4"/>
      <c r="UJ54" s="4"/>
      <c r="UK54" s="4"/>
    </row>
    <row r="55" spans="1:557" ht="15.75" customHeight="1" x14ac:dyDescent="0.25">
      <c r="A55" s="4"/>
      <c r="B55" s="4"/>
      <c r="C55" s="4"/>
      <c r="D55" s="4"/>
      <c r="E55" s="4"/>
      <c r="F55" s="4"/>
      <c r="G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4"/>
      <c r="NH55" s="4"/>
      <c r="NI55" s="4"/>
      <c r="NJ55" s="4"/>
      <c r="NK55" s="4"/>
      <c r="NL55" s="4"/>
      <c r="NM55" s="4"/>
      <c r="NN55" s="4"/>
      <c r="NO55" s="4"/>
      <c r="NP55" s="4"/>
      <c r="NQ55" s="4"/>
      <c r="NR55" s="4"/>
      <c r="NS55" s="4"/>
      <c r="NT55" s="4"/>
      <c r="NU55" s="4"/>
      <c r="NV55" s="4"/>
      <c r="NW55" s="4"/>
      <c r="NX55" s="4"/>
      <c r="NY55" s="4"/>
      <c r="NZ55" s="4"/>
      <c r="OA55" s="4"/>
      <c r="OB55" s="4"/>
      <c r="OC55" s="4"/>
      <c r="OD55" s="4"/>
      <c r="OE55" s="4"/>
      <c r="OF55" s="4"/>
      <c r="OG55" s="4"/>
      <c r="OH55" s="4"/>
      <c r="OI55" s="4"/>
      <c r="OJ55" s="4"/>
      <c r="OK55" s="4"/>
      <c r="OL55" s="4"/>
      <c r="OM55" s="4"/>
      <c r="ON55" s="4"/>
      <c r="OO55" s="4"/>
      <c r="OP55" s="4"/>
      <c r="OQ55" s="4"/>
      <c r="OR55" s="4"/>
      <c r="OS55" s="4"/>
      <c r="OT55" s="4"/>
      <c r="OU55" s="4"/>
      <c r="OV55" s="4"/>
      <c r="OW55" s="4"/>
      <c r="OX55" s="4"/>
      <c r="OY55" s="4"/>
      <c r="OZ55" s="4"/>
      <c r="PA55" s="4"/>
      <c r="PB55" s="4"/>
      <c r="PC55" s="4"/>
      <c r="PD55" s="4"/>
      <c r="PE55" s="4"/>
      <c r="PF55" s="4"/>
      <c r="PG55" s="4"/>
      <c r="PH55" s="4"/>
      <c r="PI55" s="4"/>
      <c r="PJ55" s="4"/>
      <c r="PK55" s="4"/>
      <c r="PL55" s="4"/>
      <c r="PM55" s="4"/>
      <c r="PN55" s="4"/>
      <c r="PO55" s="4"/>
      <c r="PP55" s="4"/>
      <c r="PQ55" s="4"/>
      <c r="PR55" s="4"/>
      <c r="PS55" s="4"/>
      <c r="PT55" s="4"/>
      <c r="PU55" s="4"/>
      <c r="PV55" s="4"/>
      <c r="PW55" s="4"/>
      <c r="PX55" s="4"/>
      <c r="PY55" s="4"/>
      <c r="PZ55" s="4"/>
      <c r="QA55" s="4"/>
      <c r="QB55" s="4"/>
      <c r="QC55" s="4"/>
      <c r="QD55" s="4"/>
      <c r="QE55" s="4"/>
      <c r="QF55" s="4"/>
      <c r="QG55" s="4"/>
      <c r="QH55" s="4"/>
      <c r="QI55" s="4"/>
      <c r="QJ55" s="4"/>
      <c r="QK55" s="4"/>
      <c r="QL55" s="4"/>
      <c r="QM55" s="4"/>
      <c r="QN55" s="4"/>
      <c r="QO55" s="4"/>
      <c r="QP55" s="4"/>
      <c r="QQ55" s="4"/>
      <c r="QR55" s="4"/>
      <c r="QS55" s="4"/>
      <c r="QT55" s="4"/>
      <c r="QU55" s="4"/>
      <c r="QV55" s="4"/>
      <c r="QW55" s="4"/>
      <c r="QX55" s="4"/>
      <c r="QY55" s="4"/>
      <c r="QZ55" s="4"/>
      <c r="RA55" s="4"/>
      <c r="RB55" s="4"/>
      <c r="RC55" s="4"/>
      <c r="RD55" s="4"/>
      <c r="RE55" s="4"/>
      <c r="RF55" s="4"/>
      <c r="RG55" s="4"/>
      <c r="RH55" s="4"/>
      <c r="RI55" s="4"/>
      <c r="RJ55" s="4"/>
      <c r="RK55" s="4"/>
      <c r="RL55" s="4"/>
      <c r="RM55" s="4"/>
      <c r="RN55" s="4"/>
      <c r="RO55" s="4"/>
      <c r="RP55" s="4"/>
      <c r="RQ55" s="4"/>
      <c r="RR55" s="4"/>
      <c r="RS55" s="4"/>
      <c r="RT55" s="4"/>
      <c r="RU55" s="4"/>
      <c r="RV55" s="4"/>
      <c r="RW55" s="4"/>
      <c r="RX55" s="4"/>
      <c r="RY55" s="4"/>
      <c r="RZ55" s="4"/>
      <c r="SA55" s="4"/>
      <c r="SB55" s="4"/>
      <c r="SC55" s="4"/>
      <c r="SD55" s="4"/>
      <c r="SE55" s="4"/>
      <c r="SF55" s="4"/>
      <c r="SG55" s="4"/>
      <c r="SH55" s="4"/>
      <c r="SI55" s="4"/>
      <c r="SJ55" s="4"/>
      <c r="SK55" s="4"/>
      <c r="SL55" s="4"/>
      <c r="SM55" s="4"/>
      <c r="SN55" s="4"/>
      <c r="SO55" s="4"/>
      <c r="SP55" s="4"/>
      <c r="SQ55" s="4"/>
      <c r="SR55" s="4"/>
      <c r="SS55" s="4"/>
      <c r="ST55" s="4"/>
      <c r="SU55" s="4"/>
      <c r="SV55" s="4"/>
      <c r="SW55" s="4"/>
      <c r="SX55" s="4"/>
      <c r="SY55" s="4"/>
      <c r="SZ55" s="4"/>
      <c r="TA55" s="4"/>
      <c r="TB55" s="4"/>
      <c r="TC55" s="4"/>
      <c r="TD55" s="4"/>
      <c r="TE55" s="4"/>
      <c r="TF55" s="4"/>
      <c r="TG55" s="4"/>
      <c r="TH55" s="4"/>
      <c r="TI55" s="4"/>
      <c r="TJ55" s="4"/>
      <c r="TK55" s="4"/>
      <c r="TL55" s="4"/>
      <c r="TM55" s="4"/>
      <c r="TN55" s="4"/>
      <c r="TO55" s="4"/>
      <c r="TP55" s="4"/>
      <c r="TQ55" s="4"/>
      <c r="TR55" s="4"/>
      <c r="TS55" s="4"/>
      <c r="TT55" s="4"/>
      <c r="TU55" s="4"/>
      <c r="TV55" s="4"/>
      <c r="TW55" s="4"/>
      <c r="TX55" s="4"/>
      <c r="TY55" s="4"/>
      <c r="TZ55" s="4"/>
      <c r="UA55" s="4"/>
      <c r="UB55" s="4"/>
      <c r="UC55" s="4"/>
      <c r="UD55" s="4"/>
      <c r="UE55" s="4"/>
      <c r="UF55" s="4"/>
      <c r="UG55" s="4"/>
      <c r="UH55" s="4"/>
      <c r="UI55" s="4"/>
      <c r="UJ55" s="4"/>
      <c r="UK55" s="4"/>
    </row>
    <row r="56" spans="1:557" ht="15.75" customHeight="1" x14ac:dyDescent="0.25">
      <c r="A56" s="4"/>
      <c r="B56" s="4"/>
      <c r="C56" s="4"/>
      <c r="D56" s="4"/>
      <c r="E56" s="4"/>
      <c r="F56" s="4"/>
      <c r="G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row>
    <row r="57" spans="1:557" ht="15.75" customHeight="1" x14ac:dyDescent="0.25">
      <c r="A57" s="4"/>
      <c r="B57" s="4"/>
      <c r="C57" s="4"/>
      <c r="D57" s="4"/>
      <c r="E57" s="4"/>
      <c r="F57" s="4"/>
      <c r="G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c r="IX57" s="4"/>
      <c r="IY57" s="4"/>
      <c r="IZ57" s="4"/>
      <c r="JA57" s="4"/>
      <c r="JB57" s="4"/>
      <c r="JC57" s="4"/>
      <c r="JD57" s="4"/>
      <c r="JE57" s="4"/>
      <c r="JF57" s="4"/>
      <c r="JG57" s="4"/>
      <c r="JH57" s="4"/>
      <c r="JI57" s="4"/>
      <c r="JJ57" s="4"/>
      <c r="JK57" s="4"/>
      <c r="JL57" s="4"/>
      <c r="JM57" s="4"/>
      <c r="JN57" s="4"/>
      <c r="JO57" s="4"/>
      <c r="JP57" s="4"/>
      <c r="JQ57" s="4"/>
      <c r="JR57" s="4"/>
      <c r="JS57" s="4"/>
      <c r="JT57" s="4"/>
      <c r="JU57" s="4"/>
      <c r="JV57" s="4"/>
      <c r="JW57" s="4"/>
      <c r="JX57" s="4"/>
      <c r="JY57" s="4"/>
      <c r="JZ57" s="4"/>
      <c r="KA57" s="4"/>
      <c r="KB57" s="4"/>
      <c r="KC57" s="4"/>
      <c r="KD57" s="4"/>
      <c r="KE57" s="4"/>
      <c r="KF57" s="4"/>
      <c r="KG57" s="4"/>
      <c r="KH57" s="4"/>
      <c r="KI57" s="4"/>
      <c r="KJ57" s="4"/>
      <c r="KK57" s="4"/>
      <c r="KL57" s="4"/>
      <c r="KM57" s="4"/>
      <c r="KN57" s="4"/>
      <c r="KO57" s="4"/>
      <c r="KP57" s="4"/>
      <c r="KQ57" s="4"/>
      <c r="KR57" s="4"/>
      <c r="KS57" s="4"/>
      <c r="KT57" s="4"/>
      <c r="KU57" s="4"/>
      <c r="KV57" s="4"/>
      <c r="KW57" s="4"/>
      <c r="KX57" s="4"/>
      <c r="KY57" s="4"/>
      <c r="KZ57" s="4"/>
      <c r="LA57" s="4"/>
      <c r="LB57" s="4"/>
      <c r="LC57" s="4"/>
      <c r="LD57" s="4"/>
      <c r="LE57" s="4"/>
      <c r="LF57" s="4"/>
      <c r="LG57" s="4"/>
      <c r="LH57" s="4"/>
      <c r="LI57" s="4"/>
      <c r="LJ57" s="4"/>
      <c r="LK57" s="4"/>
      <c r="LL57" s="4"/>
      <c r="LM57" s="4"/>
      <c r="LN57" s="4"/>
      <c r="LO57" s="4"/>
      <c r="LP57" s="4"/>
      <c r="LQ57" s="4"/>
      <c r="LR57" s="4"/>
      <c r="LS57" s="4"/>
      <c r="LT57" s="4"/>
      <c r="LU57" s="4"/>
      <c r="LV57" s="4"/>
      <c r="LW57" s="4"/>
      <c r="LX57" s="4"/>
      <c r="LY57" s="4"/>
      <c r="LZ57" s="4"/>
      <c r="MA57" s="4"/>
      <c r="MB57" s="4"/>
      <c r="MC57" s="4"/>
      <c r="MD57" s="4"/>
      <c r="ME57" s="4"/>
      <c r="MF57" s="4"/>
      <c r="MG57" s="4"/>
      <c r="MH57" s="4"/>
      <c r="MI57" s="4"/>
      <c r="MJ57" s="4"/>
      <c r="MK57" s="4"/>
      <c r="ML57" s="4"/>
      <c r="MM57" s="4"/>
      <c r="MN57" s="4"/>
      <c r="MO57" s="4"/>
      <c r="MP57" s="4"/>
      <c r="MQ57" s="4"/>
      <c r="MR57" s="4"/>
      <c r="MS57" s="4"/>
      <c r="MT57" s="4"/>
      <c r="MU57" s="4"/>
      <c r="MV57" s="4"/>
      <c r="MW57" s="4"/>
      <c r="MX57" s="4"/>
      <c r="MY57" s="4"/>
      <c r="MZ57" s="4"/>
      <c r="NA57" s="4"/>
      <c r="NB57" s="4"/>
      <c r="NC57" s="4"/>
      <c r="ND57" s="4"/>
      <c r="NE57" s="4"/>
      <c r="NF57" s="4"/>
      <c r="NG57" s="4"/>
      <c r="NH57" s="4"/>
      <c r="NI57" s="4"/>
      <c r="NJ57" s="4"/>
      <c r="NK57" s="4"/>
      <c r="NL57" s="4"/>
      <c r="NM57" s="4"/>
      <c r="NN57" s="4"/>
      <c r="NO57" s="4"/>
      <c r="NP57" s="4"/>
      <c r="NQ57" s="4"/>
      <c r="NR57" s="4"/>
      <c r="NS57" s="4"/>
      <c r="NT57" s="4"/>
      <c r="NU57" s="4"/>
      <c r="NV57" s="4"/>
      <c r="NW57" s="4"/>
      <c r="NX57" s="4"/>
      <c r="NY57" s="4"/>
      <c r="NZ57" s="4"/>
      <c r="OA57" s="4"/>
      <c r="OB57" s="4"/>
      <c r="OC57" s="4"/>
      <c r="OD57" s="4"/>
      <c r="OE57" s="4"/>
      <c r="OF57" s="4"/>
      <c r="OG57" s="4"/>
      <c r="OH57" s="4"/>
      <c r="OI57" s="4"/>
      <c r="OJ57" s="4"/>
      <c r="OK57" s="4"/>
      <c r="OL57" s="4"/>
      <c r="OM57" s="4"/>
      <c r="ON57" s="4"/>
      <c r="OO57" s="4"/>
      <c r="OP57" s="4"/>
      <c r="OQ57" s="4"/>
      <c r="OR57" s="4"/>
      <c r="OS57" s="4"/>
      <c r="OT57" s="4"/>
      <c r="OU57" s="4"/>
      <c r="OV57" s="4"/>
      <c r="OW57" s="4"/>
      <c r="OX57" s="4"/>
      <c r="OY57" s="4"/>
      <c r="OZ57" s="4"/>
      <c r="PA57" s="4"/>
      <c r="PB57" s="4"/>
      <c r="PC57" s="4"/>
      <c r="PD57" s="4"/>
      <c r="PE57" s="4"/>
      <c r="PF57" s="4"/>
      <c r="PG57" s="4"/>
      <c r="PH57" s="4"/>
      <c r="PI57" s="4"/>
      <c r="PJ57" s="4"/>
      <c r="PK57" s="4"/>
      <c r="PL57" s="4"/>
      <c r="PM57" s="4"/>
      <c r="PN57" s="4"/>
      <c r="PO57" s="4"/>
      <c r="PP57" s="4"/>
      <c r="PQ57" s="4"/>
      <c r="PR57" s="4"/>
      <c r="PS57" s="4"/>
      <c r="PT57" s="4"/>
      <c r="PU57" s="4"/>
      <c r="PV57" s="4"/>
      <c r="PW57" s="4"/>
      <c r="PX57" s="4"/>
      <c r="PY57" s="4"/>
      <c r="PZ57" s="4"/>
      <c r="QA57" s="4"/>
      <c r="QB57" s="4"/>
      <c r="QC57" s="4"/>
      <c r="QD57" s="4"/>
      <c r="QE57" s="4"/>
      <c r="QF57" s="4"/>
      <c r="QG57" s="4"/>
      <c r="QH57" s="4"/>
      <c r="QI57" s="4"/>
      <c r="QJ57" s="4"/>
      <c r="QK57" s="4"/>
      <c r="QL57" s="4"/>
      <c r="QM57" s="4"/>
      <c r="QN57" s="4"/>
      <c r="QO57" s="4"/>
      <c r="QP57" s="4"/>
      <c r="QQ57" s="4"/>
      <c r="QR57" s="4"/>
      <c r="QS57" s="4"/>
      <c r="QT57" s="4"/>
      <c r="QU57" s="4"/>
      <c r="QV57" s="4"/>
      <c r="QW57" s="4"/>
      <c r="QX57" s="4"/>
      <c r="QY57" s="4"/>
      <c r="QZ57" s="4"/>
      <c r="RA57" s="4"/>
      <c r="RB57" s="4"/>
      <c r="RC57" s="4"/>
      <c r="RD57" s="4"/>
      <c r="RE57" s="4"/>
      <c r="RF57" s="4"/>
      <c r="RG57" s="4"/>
      <c r="RH57" s="4"/>
      <c r="RI57" s="4"/>
      <c r="RJ57" s="4"/>
      <c r="RK57" s="4"/>
      <c r="RL57" s="4"/>
      <c r="RM57" s="4"/>
      <c r="RN57" s="4"/>
      <c r="RO57" s="4"/>
      <c r="RP57" s="4"/>
      <c r="RQ57" s="4"/>
      <c r="RR57" s="4"/>
      <c r="RS57" s="4"/>
      <c r="RT57" s="4"/>
      <c r="RU57" s="4"/>
      <c r="RV57" s="4"/>
      <c r="RW57" s="4"/>
      <c r="RX57" s="4"/>
      <c r="RY57" s="4"/>
      <c r="RZ57" s="4"/>
      <c r="SA57" s="4"/>
      <c r="SB57" s="4"/>
      <c r="SC57" s="4"/>
      <c r="SD57" s="4"/>
      <c r="SE57" s="4"/>
      <c r="SF57" s="4"/>
      <c r="SG57" s="4"/>
      <c r="SH57" s="4"/>
      <c r="SI57" s="4"/>
      <c r="SJ57" s="4"/>
      <c r="SK57" s="4"/>
      <c r="SL57" s="4"/>
      <c r="SM57" s="4"/>
      <c r="SN57" s="4"/>
      <c r="SO57" s="4"/>
      <c r="SP57" s="4"/>
      <c r="SQ57" s="4"/>
      <c r="SR57" s="4"/>
      <c r="SS57" s="4"/>
      <c r="ST57" s="4"/>
      <c r="SU57" s="4"/>
      <c r="SV57" s="4"/>
      <c r="SW57" s="4"/>
      <c r="SX57" s="4"/>
      <c r="SY57" s="4"/>
      <c r="SZ57" s="4"/>
      <c r="TA57" s="4"/>
      <c r="TB57" s="4"/>
      <c r="TC57" s="4"/>
      <c r="TD57" s="4"/>
      <c r="TE57" s="4"/>
      <c r="TF57" s="4"/>
      <c r="TG57" s="4"/>
      <c r="TH57" s="4"/>
      <c r="TI57" s="4"/>
      <c r="TJ57" s="4"/>
      <c r="TK57" s="4"/>
      <c r="TL57" s="4"/>
      <c r="TM57" s="4"/>
      <c r="TN57" s="4"/>
      <c r="TO57" s="4"/>
      <c r="TP57" s="4"/>
      <c r="TQ57" s="4"/>
      <c r="TR57" s="4"/>
      <c r="TS57" s="4"/>
      <c r="TT57" s="4"/>
      <c r="TU57" s="4"/>
      <c r="TV57" s="4"/>
      <c r="TW57" s="4"/>
      <c r="TX57" s="4"/>
      <c r="TY57" s="4"/>
      <c r="TZ57" s="4"/>
      <c r="UA57" s="4"/>
      <c r="UB57" s="4"/>
      <c r="UC57" s="4"/>
      <c r="UD57" s="4"/>
      <c r="UE57" s="4"/>
      <c r="UF57" s="4"/>
      <c r="UG57" s="4"/>
      <c r="UH57" s="4"/>
      <c r="UI57" s="4"/>
      <c r="UJ57" s="4"/>
      <c r="UK57" s="4"/>
    </row>
    <row r="58" spans="1:557" ht="15.75" customHeight="1" x14ac:dyDescent="0.25">
      <c r="A58" s="4"/>
      <c r="B58" s="4"/>
      <c r="C58" s="4"/>
      <c r="D58" s="4"/>
      <c r="E58" s="4"/>
      <c r="F58" s="4"/>
      <c r="G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4"/>
      <c r="NA58" s="4"/>
      <c r="NB58" s="4"/>
      <c r="NC58" s="4"/>
      <c r="ND58" s="4"/>
      <c r="NE58" s="4"/>
      <c r="NF58" s="4"/>
      <c r="NG58" s="4"/>
      <c r="NH58" s="4"/>
      <c r="NI58" s="4"/>
      <c r="NJ58" s="4"/>
      <c r="NK58" s="4"/>
      <c r="NL58" s="4"/>
      <c r="NM58" s="4"/>
      <c r="NN58" s="4"/>
      <c r="NO58" s="4"/>
      <c r="NP58" s="4"/>
      <c r="NQ58" s="4"/>
      <c r="NR58" s="4"/>
      <c r="NS58" s="4"/>
      <c r="NT58" s="4"/>
      <c r="NU58" s="4"/>
      <c r="NV58" s="4"/>
      <c r="NW58" s="4"/>
      <c r="NX58" s="4"/>
      <c r="NY58" s="4"/>
      <c r="NZ58" s="4"/>
      <c r="OA58" s="4"/>
      <c r="OB58" s="4"/>
      <c r="OC58" s="4"/>
      <c r="OD58" s="4"/>
      <c r="OE58" s="4"/>
      <c r="OF58" s="4"/>
      <c r="OG58" s="4"/>
      <c r="OH58" s="4"/>
      <c r="OI58" s="4"/>
      <c r="OJ58" s="4"/>
      <c r="OK58" s="4"/>
      <c r="OL58" s="4"/>
      <c r="OM58" s="4"/>
      <c r="ON58" s="4"/>
      <c r="OO58" s="4"/>
      <c r="OP58" s="4"/>
      <c r="OQ58" s="4"/>
      <c r="OR58" s="4"/>
      <c r="OS58" s="4"/>
      <c r="OT58" s="4"/>
      <c r="OU58" s="4"/>
      <c r="OV58" s="4"/>
      <c r="OW58" s="4"/>
      <c r="OX58" s="4"/>
      <c r="OY58" s="4"/>
      <c r="OZ58" s="4"/>
      <c r="PA58" s="4"/>
      <c r="PB58" s="4"/>
      <c r="PC58" s="4"/>
      <c r="PD58" s="4"/>
      <c r="PE58" s="4"/>
      <c r="PF58" s="4"/>
      <c r="PG58" s="4"/>
      <c r="PH58" s="4"/>
      <c r="PI58" s="4"/>
      <c r="PJ58" s="4"/>
      <c r="PK58" s="4"/>
      <c r="PL58" s="4"/>
      <c r="PM58" s="4"/>
      <c r="PN58" s="4"/>
      <c r="PO58" s="4"/>
      <c r="PP58" s="4"/>
      <c r="PQ58" s="4"/>
      <c r="PR58" s="4"/>
      <c r="PS58" s="4"/>
      <c r="PT58" s="4"/>
      <c r="PU58" s="4"/>
      <c r="PV58" s="4"/>
      <c r="PW58" s="4"/>
      <c r="PX58" s="4"/>
      <c r="PY58" s="4"/>
      <c r="PZ58" s="4"/>
      <c r="QA58" s="4"/>
      <c r="QB58" s="4"/>
      <c r="QC58" s="4"/>
      <c r="QD58" s="4"/>
      <c r="QE58" s="4"/>
      <c r="QF58" s="4"/>
      <c r="QG58" s="4"/>
      <c r="QH58" s="4"/>
      <c r="QI58" s="4"/>
      <c r="QJ58" s="4"/>
      <c r="QK58" s="4"/>
      <c r="QL58" s="4"/>
      <c r="QM58" s="4"/>
      <c r="QN58" s="4"/>
      <c r="QO58" s="4"/>
      <c r="QP58" s="4"/>
      <c r="QQ58" s="4"/>
      <c r="QR58" s="4"/>
      <c r="QS58" s="4"/>
      <c r="QT58" s="4"/>
      <c r="QU58" s="4"/>
      <c r="QV58" s="4"/>
      <c r="QW58" s="4"/>
      <c r="QX58" s="4"/>
      <c r="QY58" s="4"/>
      <c r="QZ58" s="4"/>
      <c r="RA58" s="4"/>
      <c r="RB58" s="4"/>
      <c r="RC58" s="4"/>
      <c r="RD58" s="4"/>
      <c r="RE58" s="4"/>
      <c r="RF58" s="4"/>
      <c r="RG58" s="4"/>
      <c r="RH58" s="4"/>
      <c r="RI58" s="4"/>
      <c r="RJ58" s="4"/>
      <c r="RK58" s="4"/>
      <c r="RL58" s="4"/>
      <c r="RM58" s="4"/>
      <c r="RN58" s="4"/>
      <c r="RO58" s="4"/>
      <c r="RP58" s="4"/>
      <c r="RQ58" s="4"/>
      <c r="RR58" s="4"/>
      <c r="RS58" s="4"/>
      <c r="RT58" s="4"/>
      <c r="RU58" s="4"/>
      <c r="RV58" s="4"/>
      <c r="RW58" s="4"/>
      <c r="RX58" s="4"/>
      <c r="RY58" s="4"/>
      <c r="RZ58" s="4"/>
      <c r="SA58" s="4"/>
      <c r="SB58" s="4"/>
      <c r="SC58" s="4"/>
      <c r="SD58" s="4"/>
      <c r="SE58" s="4"/>
      <c r="SF58" s="4"/>
      <c r="SG58" s="4"/>
      <c r="SH58" s="4"/>
      <c r="SI58" s="4"/>
      <c r="SJ58" s="4"/>
      <c r="SK58" s="4"/>
      <c r="SL58" s="4"/>
      <c r="SM58" s="4"/>
      <c r="SN58" s="4"/>
      <c r="SO58" s="4"/>
      <c r="SP58" s="4"/>
      <c r="SQ58" s="4"/>
      <c r="SR58" s="4"/>
      <c r="SS58" s="4"/>
      <c r="ST58" s="4"/>
      <c r="SU58" s="4"/>
      <c r="SV58" s="4"/>
      <c r="SW58" s="4"/>
      <c r="SX58" s="4"/>
      <c r="SY58" s="4"/>
      <c r="SZ58" s="4"/>
      <c r="TA58" s="4"/>
      <c r="TB58" s="4"/>
      <c r="TC58" s="4"/>
      <c r="TD58" s="4"/>
      <c r="TE58" s="4"/>
      <c r="TF58" s="4"/>
      <c r="TG58" s="4"/>
      <c r="TH58" s="4"/>
      <c r="TI58" s="4"/>
      <c r="TJ58" s="4"/>
      <c r="TK58" s="4"/>
      <c r="TL58" s="4"/>
      <c r="TM58" s="4"/>
      <c r="TN58" s="4"/>
      <c r="TO58" s="4"/>
      <c r="TP58" s="4"/>
      <c r="TQ58" s="4"/>
      <c r="TR58" s="4"/>
      <c r="TS58" s="4"/>
      <c r="TT58" s="4"/>
      <c r="TU58" s="4"/>
      <c r="TV58" s="4"/>
      <c r="TW58" s="4"/>
      <c r="TX58" s="4"/>
      <c r="TY58" s="4"/>
      <c r="TZ58" s="4"/>
      <c r="UA58" s="4"/>
      <c r="UB58" s="4"/>
      <c r="UC58" s="4"/>
      <c r="UD58" s="4"/>
      <c r="UE58" s="4"/>
      <c r="UF58" s="4"/>
      <c r="UG58" s="4"/>
      <c r="UH58" s="4"/>
      <c r="UI58" s="4"/>
      <c r="UJ58" s="4"/>
      <c r="UK58" s="4"/>
    </row>
    <row r="59" spans="1:557" ht="15.75" customHeight="1" x14ac:dyDescent="0.25">
      <c r="A59" s="4"/>
      <c r="B59" s="4"/>
      <c r="C59" s="4"/>
      <c r="D59" s="4"/>
      <c r="E59" s="4"/>
      <c r="F59" s="4"/>
      <c r="G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c r="IX59" s="4"/>
      <c r="IY59" s="4"/>
      <c r="IZ59" s="4"/>
      <c r="JA59" s="4"/>
      <c r="JB59" s="4"/>
      <c r="JC59" s="4"/>
      <c r="JD59" s="4"/>
      <c r="JE59" s="4"/>
      <c r="JF59" s="4"/>
      <c r="JG59" s="4"/>
      <c r="JH59" s="4"/>
      <c r="JI59" s="4"/>
      <c r="JJ59" s="4"/>
      <c r="JK59" s="4"/>
      <c r="JL59" s="4"/>
      <c r="JM59" s="4"/>
      <c r="JN59" s="4"/>
      <c r="JO59" s="4"/>
      <c r="JP59" s="4"/>
      <c r="JQ59" s="4"/>
      <c r="JR59" s="4"/>
      <c r="JS59" s="4"/>
      <c r="JT59" s="4"/>
      <c r="JU59" s="4"/>
      <c r="JV59" s="4"/>
      <c r="JW59" s="4"/>
      <c r="JX59" s="4"/>
      <c r="JY59" s="4"/>
      <c r="JZ59" s="4"/>
      <c r="KA59" s="4"/>
      <c r="KB59" s="4"/>
      <c r="KC59" s="4"/>
      <c r="KD59" s="4"/>
      <c r="KE59" s="4"/>
      <c r="KF59" s="4"/>
      <c r="KG59" s="4"/>
      <c r="KH59" s="4"/>
      <c r="KI59" s="4"/>
      <c r="KJ59" s="4"/>
      <c r="KK59" s="4"/>
      <c r="KL59" s="4"/>
      <c r="KM59" s="4"/>
      <c r="KN59" s="4"/>
      <c r="KO59" s="4"/>
      <c r="KP59" s="4"/>
      <c r="KQ59" s="4"/>
      <c r="KR59" s="4"/>
      <c r="KS59" s="4"/>
      <c r="KT59" s="4"/>
      <c r="KU59" s="4"/>
      <c r="KV59" s="4"/>
      <c r="KW59" s="4"/>
      <c r="KX59" s="4"/>
      <c r="KY59" s="4"/>
      <c r="KZ59" s="4"/>
      <c r="LA59" s="4"/>
      <c r="LB59" s="4"/>
      <c r="LC59" s="4"/>
      <c r="LD59" s="4"/>
      <c r="LE59" s="4"/>
      <c r="LF59" s="4"/>
      <c r="LG59" s="4"/>
      <c r="LH59" s="4"/>
      <c r="LI59" s="4"/>
      <c r="LJ59" s="4"/>
      <c r="LK59" s="4"/>
      <c r="LL59" s="4"/>
      <c r="LM59" s="4"/>
      <c r="LN59" s="4"/>
      <c r="LO59" s="4"/>
      <c r="LP59" s="4"/>
      <c r="LQ59" s="4"/>
      <c r="LR59" s="4"/>
      <c r="LS59" s="4"/>
      <c r="LT59" s="4"/>
      <c r="LU59" s="4"/>
      <c r="LV59" s="4"/>
      <c r="LW59" s="4"/>
      <c r="LX59" s="4"/>
      <c r="LY59" s="4"/>
      <c r="LZ59" s="4"/>
      <c r="MA59" s="4"/>
      <c r="MB59" s="4"/>
      <c r="MC59" s="4"/>
      <c r="MD59" s="4"/>
      <c r="ME59" s="4"/>
      <c r="MF59" s="4"/>
      <c r="MG59" s="4"/>
      <c r="MH59" s="4"/>
      <c r="MI59" s="4"/>
      <c r="MJ59" s="4"/>
      <c r="MK59" s="4"/>
      <c r="ML59" s="4"/>
      <c r="MM59" s="4"/>
      <c r="MN59" s="4"/>
      <c r="MO59" s="4"/>
      <c r="MP59" s="4"/>
      <c r="MQ59" s="4"/>
      <c r="MR59" s="4"/>
      <c r="MS59" s="4"/>
      <c r="MT59" s="4"/>
      <c r="MU59" s="4"/>
      <c r="MV59" s="4"/>
      <c r="MW59" s="4"/>
      <c r="MX59" s="4"/>
      <c r="MY59" s="4"/>
      <c r="MZ59" s="4"/>
      <c r="NA59" s="4"/>
      <c r="NB59" s="4"/>
      <c r="NC59" s="4"/>
      <c r="ND59" s="4"/>
      <c r="NE59" s="4"/>
      <c r="NF59" s="4"/>
      <c r="NG59" s="4"/>
      <c r="NH59" s="4"/>
      <c r="NI59" s="4"/>
      <c r="NJ59" s="4"/>
      <c r="NK59" s="4"/>
      <c r="NL59" s="4"/>
      <c r="NM59" s="4"/>
      <c r="NN59" s="4"/>
      <c r="NO59" s="4"/>
      <c r="NP59" s="4"/>
      <c r="NQ59" s="4"/>
      <c r="NR59" s="4"/>
      <c r="NS59" s="4"/>
      <c r="NT59" s="4"/>
      <c r="NU59" s="4"/>
      <c r="NV59" s="4"/>
      <c r="NW59" s="4"/>
      <c r="NX59" s="4"/>
      <c r="NY59" s="4"/>
      <c r="NZ59" s="4"/>
      <c r="OA59" s="4"/>
      <c r="OB59" s="4"/>
      <c r="OC59" s="4"/>
      <c r="OD59" s="4"/>
      <c r="OE59" s="4"/>
      <c r="OF59" s="4"/>
      <c r="OG59" s="4"/>
      <c r="OH59" s="4"/>
      <c r="OI59" s="4"/>
      <c r="OJ59" s="4"/>
      <c r="OK59" s="4"/>
      <c r="OL59" s="4"/>
      <c r="OM59" s="4"/>
      <c r="ON59" s="4"/>
      <c r="OO59" s="4"/>
      <c r="OP59" s="4"/>
      <c r="OQ59" s="4"/>
      <c r="OR59" s="4"/>
      <c r="OS59" s="4"/>
      <c r="OT59" s="4"/>
      <c r="OU59" s="4"/>
      <c r="OV59" s="4"/>
      <c r="OW59" s="4"/>
      <c r="OX59" s="4"/>
      <c r="OY59" s="4"/>
      <c r="OZ59" s="4"/>
      <c r="PA59" s="4"/>
      <c r="PB59" s="4"/>
      <c r="PC59" s="4"/>
      <c r="PD59" s="4"/>
      <c r="PE59" s="4"/>
      <c r="PF59" s="4"/>
      <c r="PG59" s="4"/>
      <c r="PH59" s="4"/>
      <c r="PI59" s="4"/>
      <c r="PJ59" s="4"/>
      <c r="PK59" s="4"/>
      <c r="PL59" s="4"/>
      <c r="PM59" s="4"/>
      <c r="PN59" s="4"/>
      <c r="PO59" s="4"/>
      <c r="PP59" s="4"/>
      <c r="PQ59" s="4"/>
      <c r="PR59" s="4"/>
      <c r="PS59" s="4"/>
      <c r="PT59" s="4"/>
      <c r="PU59" s="4"/>
      <c r="PV59" s="4"/>
      <c r="PW59" s="4"/>
      <c r="PX59" s="4"/>
      <c r="PY59" s="4"/>
      <c r="PZ59" s="4"/>
      <c r="QA59" s="4"/>
      <c r="QB59" s="4"/>
      <c r="QC59" s="4"/>
      <c r="QD59" s="4"/>
      <c r="QE59" s="4"/>
      <c r="QF59" s="4"/>
      <c r="QG59" s="4"/>
      <c r="QH59" s="4"/>
      <c r="QI59" s="4"/>
      <c r="QJ59" s="4"/>
      <c r="QK59" s="4"/>
      <c r="QL59" s="4"/>
      <c r="QM59" s="4"/>
      <c r="QN59" s="4"/>
      <c r="QO59" s="4"/>
      <c r="QP59" s="4"/>
      <c r="QQ59" s="4"/>
      <c r="QR59" s="4"/>
      <c r="QS59" s="4"/>
      <c r="QT59" s="4"/>
      <c r="QU59" s="4"/>
      <c r="QV59" s="4"/>
      <c r="QW59" s="4"/>
      <c r="QX59" s="4"/>
      <c r="QY59" s="4"/>
      <c r="QZ59" s="4"/>
      <c r="RA59" s="4"/>
      <c r="RB59" s="4"/>
      <c r="RC59" s="4"/>
      <c r="RD59" s="4"/>
      <c r="RE59" s="4"/>
      <c r="RF59" s="4"/>
      <c r="RG59" s="4"/>
      <c r="RH59" s="4"/>
      <c r="RI59" s="4"/>
      <c r="RJ59" s="4"/>
      <c r="RK59" s="4"/>
      <c r="RL59" s="4"/>
      <c r="RM59" s="4"/>
      <c r="RN59" s="4"/>
      <c r="RO59" s="4"/>
      <c r="RP59" s="4"/>
      <c r="RQ59" s="4"/>
      <c r="RR59" s="4"/>
      <c r="RS59" s="4"/>
      <c r="RT59" s="4"/>
      <c r="RU59" s="4"/>
      <c r="RV59" s="4"/>
      <c r="RW59" s="4"/>
      <c r="RX59" s="4"/>
      <c r="RY59" s="4"/>
      <c r="RZ59" s="4"/>
      <c r="SA59" s="4"/>
      <c r="SB59" s="4"/>
      <c r="SC59" s="4"/>
      <c r="SD59" s="4"/>
      <c r="SE59" s="4"/>
      <c r="SF59" s="4"/>
      <c r="SG59" s="4"/>
      <c r="SH59" s="4"/>
      <c r="SI59" s="4"/>
      <c r="SJ59" s="4"/>
      <c r="SK59" s="4"/>
      <c r="SL59" s="4"/>
      <c r="SM59" s="4"/>
      <c r="SN59" s="4"/>
      <c r="SO59" s="4"/>
      <c r="SP59" s="4"/>
      <c r="SQ59" s="4"/>
      <c r="SR59" s="4"/>
      <c r="SS59" s="4"/>
      <c r="ST59" s="4"/>
      <c r="SU59" s="4"/>
      <c r="SV59" s="4"/>
      <c r="SW59" s="4"/>
      <c r="SX59" s="4"/>
      <c r="SY59" s="4"/>
      <c r="SZ59" s="4"/>
      <c r="TA59" s="4"/>
      <c r="TB59" s="4"/>
      <c r="TC59" s="4"/>
      <c r="TD59" s="4"/>
      <c r="TE59" s="4"/>
      <c r="TF59" s="4"/>
      <c r="TG59" s="4"/>
      <c r="TH59" s="4"/>
      <c r="TI59" s="4"/>
      <c r="TJ59" s="4"/>
      <c r="TK59" s="4"/>
      <c r="TL59" s="4"/>
      <c r="TM59" s="4"/>
      <c r="TN59" s="4"/>
      <c r="TO59" s="4"/>
      <c r="TP59" s="4"/>
      <c r="TQ59" s="4"/>
      <c r="TR59" s="4"/>
      <c r="TS59" s="4"/>
      <c r="TT59" s="4"/>
      <c r="TU59" s="4"/>
      <c r="TV59" s="4"/>
      <c r="TW59" s="4"/>
      <c r="TX59" s="4"/>
      <c r="TY59" s="4"/>
      <c r="TZ59" s="4"/>
      <c r="UA59" s="4"/>
      <c r="UB59" s="4"/>
      <c r="UC59" s="4"/>
      <c r="UD59" s="4"/>
      <c r="UE59" s="4"/>
      <c r="UF59" s="4"/>
      <c r="UG59" s="4"/>
      <c r="UH59" s="4"/>
      <c r="UI59" s="4"/>
      <c r="UJ59" s="4"/>
      <c r="UK59" s="4"/>
    </row>
    <row r="60" spans="1:557" ht="15.75" customHeight="1" x14ac:dyDescent="0.25">
      <c r="A60" s="4"/>
      <c r="B60" s="4"/>
      <c r="C60" s="4"/>
      <c r="D60" s="4"/>
      <c r="E60" s="4"/>
      <c r="F60" s="4"/>
      <c r="G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c r="IX60" s="4"/>
      <c r="IY60" s="4"/>
      <c r="IZ60" s="4"/>
      <c r="JA60" s="4"/>
      <c r="JB60" s="4"/>
      <c r="JC60" s="4"/>
      <c r="JD60" s="4"/>
      <c r="JE60" s="4"/>
      <c r="JF60" s="4"/>
      <c r="JG60" s="4"/>
      <c r="JH60" s="4"/>
      <c r="JI60" s="4"/>
      <c r="JJ60" s="4"/>
      <c r="JK60" s="4"/>
      <c r="JL60" s="4"/>
      <c r="JM60" s="4"/>
      <c r="JN60" s="4"/>
      <c r="JO60" s="4"/>
      <c r="JP60" s="4"/>
      <c r="JQ60" s="4"/>
      <c r="JR60" s="4"/>
      <c r="JS60" s="4"/>
      <c r="JT60" s="4"/>
      <c r="JU60" s="4"/>
      <c r="JV60" s="4"/>
      <c r="JW60" s="4"/>
      <c r="JX60" s="4"/>
      <c r="JY60" s="4"/>
      <c r="JZ60" s="4"/>
      <c r="KA60" s="4"/>
      <c r="KB60" s="4"/>
      <c r="KC60" s="4"/>
      <c r="KD60" s="4"/>
      <c r="KE60" s="4"/>
      <c r="KF60" s="4"/>
      <c r="KG60" s="4"/>
      <c r="KH60" s="4"/>
      <c r="KI60" s="4"/>
      <c r="KJ60" s="4"/>
      <c r="KK60" s="4"/>
      <c r="KL60" s="4"/>
      <c r="KM60" s="4"/>
      <c r="KN60" s="4"/>
      <c r="KO60" s="4"/>
      <c r="KP60" s="4"/>
      <c r="KQ60" s="4"/>
      <c r="KR60" s="4"/>
      <c r="KS60" s="4"/>
      <c r="KT60" s="4"/>
      <c r="KU60" s="4"/>
      <c r="KV60" s="4"/>
      <c r="KW60" s="4"/>
      <c r="KX60" s="4"/>
      <c r="KY60" s="4"/>
      <c r="KZ60" s="4"/>
      <c r="LA60" s="4"/>
      <c r="LB60" s="4"/>
      <c r="LC60" s="4"/>
      <c r="LD60" s="4"/>
      <c r="LE60" s="4"/>
      <c r="LF60" s="4"/>
      <c r="LG60" s="4"/>
      <c r="LH60" s="4"/>
      <c r="LI60" s="4"/>
      <c r="LJ60" s="4"/>
      <c r="LK60" s="4"/>
      <c r="LL60" s="4"/>
      <c r="LM60" s="4"/>
      <c r="LN60" s="4"/>
      <c r="LO60" s="4"/>
      <c r="LP60" s="4"/>
      <c r="LQ60" s="4"/>
      <c r="LR60" s="4"/>
      <c r="LS60" s="4"/>
      <c r="LT60" s="4"/>
      <c r="LU60" s="4"/>
      <c r="LV60" s="4"/>
      <c r="LW60" s="4"/>
      <c r="LX60" s="4"/>
      <c r="LY60" s="4"/>
      <c r="LZ60" s="4"/>
      <c r="MA60" s="4"/>
      <c r="MB60" s="4"/>
      <c r="MC60" s="4"/>
      <c r="MD60" s="4"/>
      <c r="ME60" s="4"/>
      <c r="MF60" s="4"/>
      <c r="MG60" s="4"/>
      <c r="MH60" s="4"/>
      <c r="MI60" s="4"/>
      <c r="MJ60" s="4"/>
      <c r="MK60" s="4"/>
      <c r="ML60" s="4"/>
      <c r="MM60" s="4"/>
      <c r="MN60" s="4"/>
      <c r="MO60" s="4"/>
      <c r="MP60" s="4"/>
      <c r="MQ60" s="4"/>
      <c r="MR60" s="4"/>
      <c r="MS60" s="4"/>
      <c r="MT60" s="4"/>
      <c r="MU60" s="4"/>
      <c r="MV60" s="4"/>
      <c r="MW60" s="4"/>
      <c r="MX60" s="4"/>
      <c r="MY60" s="4"/>
      <c r="MZ60" s="4"/>
      <c r="NA60" s="4"/>
      <c r="NB60" s="4"/>
      <c r="NC60" s="4"/>
      <c r="ND60" s="4"/>
      <c r="NE60" s="4"/>
      <c r="NF60" s="4"/>
      <c r="NG60" s="4"/>
      <c r="NH60" s="4"/>
      <c r="NI60" s="4"/>
      <c r="NJ60" s="4"/>
      <c r="NK60" s="4"/>
      <c r="NL60" s="4"/>
      <c r="NM60" s="4"/>
      <c r="NN60" s="4"/>
      <c r="NO60" s="4"/>
      <c r="NP60" s="4"/>
      <c r="NQ60" s="4"/>
      <c r="NR60" s="4"/>
      <c r="NS60" s="4"/>
      <c r="NT60" s="4"/>
      <c r="NU60" s="4"/>
      <c r="NV60" s="4"/>
      <c r="NW60" s="4"/>
      <c r="NX60" s="4"/>
      <c r="NY60" s="4"/>
      <c r="NZ60" s="4"/>
      <c r="OA60" s="4"/>
      <c r="OB60" s="4"/>
      <c r="OC60" s="4"/>
      <c r="OD60" s="4"/>
      <c r="OE60" s="4"/>
      <c r="OF60" s="4"/>
      <c r="OG60" s="4"/>
      <c r="OH60" s="4"/>
      <c r="OI60" s="4"/>
      <c r="OJ60" s="4"/>
      <c r="OK60" s="4"/>
      <c r="OL60" s="4"/>
      <c r="OM60" s="4"/>
      <c r="ON60" s="4"/>
      <c r="OO60" s="4"/>
      <c r="OP60" s="4"/>
      <c r="OQ60" s="4"/>
      <c r="OR60" s="4"/>
      <c r="OS60" s="4"/>
      <c r="OT60" s="4"/>
      <c r="OU60" s="4"/>
      <c r="OV60" s="4"/>
      <c r="OW60" s="4"/>
      <c r="OX60" s="4"/>
      <c r="OY60" s="4"/>
      <c r="OZ60" s="4"/>
      <c r="PA60" s="4"/>
      <c r="PB60" s="4"/>
      <c r="PC60" s="4"/>
      <c r="PD60" s="4"/>
      <c r="PE60" s="4"/>
      <c r="PF60" s="4"/>
      <c r="PG60" s="4"/>
      <c r="PH60" s="4"/>
      <c r="PI60" s="4"/>
      <c r="PJ60" s="4"/>
      <c r="PK60" s="4"/>
      <c r="PL60" s="4"/>
      <c r="PM60" s="4"/>
      <c r="PN60" s="4"/>
      <c r="PO60" s="4"/>
      <c r="PP60" s="4"/>
      <c r="PQ60" s="4"/>
      <c r="PR60" s="4"/>
      <c r="PS60" s="4"/>
      <c r="PT60" s="4"/>
      <c r="PU60" s="4"/>
      <c r="PV60" s="4"/>
      <c r="PW60" s="4"/>
      <c r="PX60" s="4"/>
      <c r="PY60" s="4"/>
      <c r="PZ60" s="4"/>
      <c r="QA60" s="4"/>
      <c r="QB60" s="4"/>
      <c r="QC60" s="4"/>
      <c r="QD60" s="4"/>
      <c r="QE60" s="4"/>
      <c r="QF60" s="4"/>
      <c r="QG60" s="4"/>
      <c r="QH60" s="4"/>
      <c r="QI60" s="4"/>
      <c r="QJ60" s="4"/>
      <c r="QK60" s="4"/>
      <c r="QL60" s="4"/>
      <c r="QM60" s="4"/>
      <c r="QN60" s="4"/>
      <c r="QO60" s="4"/>
      <c r="QP60" s="4"/>
      <c r="QQ60" s="4"/>
      <c r="QR60" s="4"/>
      <c r="QS60" s="4"/>
      <c r="QT60" s="4"/>
      <c r="QU60" s="4"/>
      <c r="QV60" s="4"/>
      <c r="QW60" s="4"/>
      <c r="QX60" s="4"/>
      <c r="QY60" s="4"/>
      <c r="QZ60" s="4"/>
      <c r="RA60" s="4"/>
      <c r="RB60" s="4"/>
      <c r="RC60" s="4"/>
      <c r="RD60" s="4"/>
      <c r="RE60" s="4"/>
      <c r="RF60" s="4"/>
      <c r="RG60" s="4"/>
      <c r="RH60" s="4"/>
      <c r="RI60" s="4"/>
      <c r="RJ60" s="4"/>
      <c r="RK60" s="4"/>
      <c r="RL60" s="4"/>
      <c r="RM60" s="4"/>
      <c r="RN60" s="4"/>
      <c r="RO60" s="4"/>
      <c r="RP60" s="4"/>
      <c r="RQ60" s="4"/>
      <c r="RR60" s="4"/>
      <c r="RS60" s="4"/>
      <c r="RT60" s="4"/>
      <c r="RU60" s="4"/>
      <c r="RV60" s="4"/>
      <c r="RW60" s="4"/>
      <c r="RX60" s="4"/>
      <c r="RY60" s="4"/>
      <c r="RZ60" s="4"/>
      <c r="SA60" s="4"/>
      <c r="SB60" s="4"/>
      <c r="SC60" s="4"/>
      <c r="SD60" s="4"/>
      <c r="SE60" s="4"/>
      <c r="SF60" s="4"/>
      <c r="SG60" s="4"/>
      <c r="SH60" s="4"/>
      <c r="SI60" s="4"/>
      <c r="SJ60" s="4"/>
      <c r="SK60" s="4"/>
      <c r="SL60" s="4"/>
      <c r="SM60" s="4"/>
      <c r="SN60" s="4"/>
      <c r="SO60" s="4"/>
      <c r="SP60" s="4"/>
      <c r="SQ60" s="4"/>
      <c r="SR60" s="4"/>
      <c r="SS60" s="4"/>
      <c r="ST60" s="4"/>
      <c r="SU60" s="4"/>
      <c r="SV60" s="4"/>
      <c r="SW60" s="4"/>
      <c r="SX60" s="4"/>
      <c r="SY60" s="4"/>
      <c r="SZ60" s="4"/>
      <c r="TA60" s="4"/>
      <c r="TB60" s="4"/>
      <c r="TC60" s="4"/>
      <c r="TD60" s="4"/>
      <c r="TE60" s="4"/>
      <c r="TF60" s="4"/>
      <c r="TG60" s="4"/>
      <c r="TH60" s="4"/>
      <c r="TI60" s="4"/>
      <c r="TJ60" s="4"/>
      <c r="TK60" s="4"/>
      <c r="TL60" s="4"/>
      <c r="TM60" s="4"/>
      <c r="TN60" s="4"/>
      <c r="TO60" s="4"/>
      <c r="TP60" s="4"/>
      <c r="TQ60" s="4"/>
      <c r="TR60" s="4"/>
      <c r="TS60" s="4"/>
      <c r="TT60" s="4"/>
      <c r="TU60" s="4"/>
      <c r="TV60" s="4"/>
      <c r="TW60" s="4"/>
      <c r="TX60" s="4"/>
      <c r="TY60" s="4"/>
      <c r="TZ60" s="4"/>
      <c r="UA60" s="4"/>
      <c r="UB60" s="4"/>
      <c r="UC60" s="4"/>
      <c r="UD60" s="4"/>
      <c r="UE60" s="4"/>
      <c r="UF60" s="4"/>
      <c r="UG60" s="4"/>
      <c r="UH60" s="4"/>
      <c r="UI60" s="4"/>
      <c r="UJ60" s="4"/>
      <c r="UK60" s="4"/>
    </row>
    <row r="61" spans="1:557" s="24" customFormat="1"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c r="IX61" s="4"/>
      <c r="IY61" s="4"/>
      <c r="IZ61" s="4"/>
      <c r="JA61" s="4"/>
      <c r="JB61" s="4"/>
      <c r="JC61" s="4"/>
      <c r="JD61" s="4"/>
      <c r="JE61" s="4"/>
      <c r="JF61" s="4"/>
      <c r="JG61" s="4"/>
      <c r="JH61" s="4"/>
      <c r="JI61" s="4"/>
      <c r="JJ61" s="4"/>
      <c r="JK61" s="4"/>
      <c r="JL61" s="4"/>
      <c r="JM61" s="4"/>
      <c r="JN61" s="4"/>
      <c r="JO61" s="4"/>
      <c r="JP61" s="4"/>
      <c r="JQ61" s="4"/>
      <c r="JR61" s="4"/>
      <c r="JS61" s="4"/>
      <c r="JT61" s="4"/>
      <c r="JU61" s="4"/>
      <c r="JV61" s="4"/>
      <c r="JW61" s="4"/>
      <c r="JX61" s="4"/>
      <c r="JY61" s="4"/>
      <c r="JZ61" s="4"/>
      <c r="KA61" s="4"/>
      <c r="KB61" s="4"/>
      <c r="KC61" s="4"/>
      <c r="KD61" s="4"/>
      <c r="KE61" s="4"/>
      <c r="KF61" s="4"/>
      <c r="KG61" s="4"/>
      <c r="KH61" s="4"/>
      <c r="KI61" s="4"/>
      <c r="KJ61" s="4"/>
      <c r="KK61" s="4"/>
      <c r="KL61" s="4"/>
      <c r="KM61" s="4"/>
      <c r="KN61" s="4"/>
      <c r="KO61" s="4"/>
      <c r="KP61" s="4"/>
      <c r="KQ61" s="4"/>
      <c r="KR61" s="4"/>
      <c r="KS61" s="4"/>
      <c r="KT61" s="4"/>
      <c r="KU61" s="4"/>
      <c r="KV61" s="4"/>
      <c r="KW61" s="4"/>
      <c r="KX61" s="4"/>
      <c r="KY61" s="4"/>
      <c r="KZ61" s="4"/>
      <c r="LA61" s="4"/>
      <c r="LB61" s="4"/>
      <c r="LC61" s="4"/>
      <c r="LD61" s="4"/>
      <c r="LE61" s="4"/>
      <c r="LF61" s="4"/>
      <c r="LG61" s="4"/>
      <c r="LH61" s="4"/>
      <c r="LI61" s="4"/>
      <c r="LJ61" s="4"/>
      <c r="LK61" s="4"/>
      <c r="LL61" s="4"/>
      <c r="LM61" s="4"/>
      <c r="LN61" s="4"/>
      <c r="LO61" s="4"/>
      <c r="LP61" s="4"/>
      <c r="LQ61" s="4"/>
      <c r="LR61" s="4"/>
      <c r="LS61" s="4"/>
      <c r="LT61" s="4"/>
      <c r="LU61" s="4"/>
      <c r="LV61" s="4"/>
      <c r="LW61" s="4"/>
      <c r="LX61" s="4"/>
      <c r="LY61" s="4"/>
      <c r="LZ61" s="4"/>
      <c r="MA61" s="4"/>
      <c r="MB61" s="4"/>
      <c r="MC61" s="4"/>
      <c r="MD61" s="4"/>
      <c r="ME61" s="4"/>
      <c r="MF61" s="4"/>
      <c r="MG61" s="4"/>
      <c r="MH61" s="4"/>
      <c r="MI61" s="4"/>
      <c r="MJ61" s="4"/>
      <c r="MK61" s="4"/>
      <c r="ML61" s="4"/>
      <c r="MM61" s="4"/>
      <c r="MN61" s="4"/>
      <c r="MO61" s="4"/>
      <c r="MP61" s="4"/>
      <c r="MQ61" s="4"/>
      <c r="MR61" s="4"/>
      <c r="MS61" s="4"/>
      <c r="MT61" s="4"/>
      <c r="MU61" s="4"/>
      <c r="MV61" s="4"/>
      <c r="MW61" s="4"/>
      <c r="MX61" s="4"/>
      <c r="MY61" s="4"/>
      <c r="MZ61" s="4"/>
      <c r="NA61" s="4"/>
      <c r="NB61" s="4"/>
      <c r="NC61" s="4"/>
      <c r="ND61" s="4"/>
      <c r="NE61" s="4"/>
      <c r="NF61" s="4"/>
      <c r="NG61" s="4"/>
      <c r="NH61" s="4"/>
      <c r="NI61" s="4"/>
      <c r="NJ61" s="4"/>
      <c r="NK61" s="4"/>
      <c r="NL61" s="4"/>
      <c r="NM61" s="4"/>
      <c r="NN61" s="4"/>
      <c r="NO61" s="4"/>
      <c r="NP61" s="4"/>
      <c r="NQ61" s="4"/>
      <c r="NR61" s="4"/>
      <c r="NS61" s="4"/>
      <c r="NT61" s="4"/>
      <c r="NU61" s="4"/>
      <c r="NV61" s="4"/>
      <c r="NW61" s="4"/>
      <c r="NX61" s="4"/>
      <c r="NY61" s="4"/>
      <c r="NZ61" s="4"/>
      <c r="OA61" s="4"/>
      <c r="OB61" s="4"/>
      <c r="OC61" s="4"/>
      <c r="OD61" s="4"/>
      <c r="OE61" s="4"/>
      <c r="OF61" s="4"/>
      <c r="OG61" s="4"/>
      <c r="OH61" s="4"/>
      <c r="OI61" s="4"/>
      <c r="OJ61" s="4"/>
      <c r="OK61" s="4"/>
      <c r="OL61" s="4"/>
      <c r="OM61" s="4"/>
      <c r="ON61" s="4"/>
      <c r="OO61" s="4"/>
      <c r="OP61" s="4"/>
      <c r="OQ61" s="4"/>
      <c r="OR61" s="4"/>
      <c r="OS61" s="4"/>
      <c r="OT61" s="4"/>
      <c r="OU61" s="4"/>
      <c r="OV61" s="4"/>
      <c r="OW61" s="4"/>
      <c r="OX61" s="4"/>
      <c r="OY61" s="4"/>
      <c r="OZ61" s="4"/>
      <c r="PA61" s="4"/>
      <c r="PB61" s="4"/>
      <c r="PC61" s="4"/>
      <c r="PD61" s="4"/>
      <c r="PE61" s="4"/>
      <c r="PF61" s="4"/>
      <c r="PG61" s="4"/>
      <c r="PH61" s="4"/>
      <c r="PI61" s="4"/>
      <c r="PJ61" s="4"/>
      <c r="PK61" s="4"/>
      <c r="PL61" s="4"/>
      <c r="PM61" s="4"/>
      <c r="PN61" s="4"/>
      <c r="PO61" s="4"/>
      <c r="PP61" s="4"/>
      <c r="PQ61" s="4"/>
      <c r="PR61" s="4"/>
      <c r="PS61" s="4"/>
      <c r="PT61" s="4"/>
      <c r="PU61" s="4"/>
      <c r="PV61" s="4"/>
      <c r="PW61" s="4"/>
      <c r="PX61" s="4"/>
      <c r="PY61" s="4"/>
      <c r="PZ61" s="4"/>
      <c r="QA61" s="4"/>
      <c r="QB61" s="4"/>
      <c r="QC61" s="4"/>
      <c r="QD61" s="4"/>
      <c r="QE61" s="4"/>
      <c r="QF61" s="4"/>
      <c r="QG61" s="4"/>
      <c r="QH61" s="4"/>
      <c r="QI61" s="4"/>
      <c r="QJ61" s="4"/>
      <c r="QK61" s="4"/>
      <c r="QL61" s="4"/>
      <c r="QM61" s="4"/>
      <c r="QN61" s="4"/>
      <c r="QO61" s="4"/>
      <c r="QP61" s="4"/>
      <c r="QQ61" s="4"/>
      <c r="QR61" s="4"/>
      <c r="QS61" s="4"/>
      <c r="QT61" s="4"/>
      <c r="QU61" s="4"/>
      <c r="QV61" s="4"/>
      <c r="QW61" s="4"/>
      <c r="QX61" s="4"/>
      <c r="QY61" s="4"/>
      <c r="QZ61" s="4"/>
      <c r="RA61" s="4"/>
      <c r="RB61" s="4"/>
      <c r="RC61" s="4"/>
      <c r="RD61" s="4"/>
      <c r="RE61" s="4"/>
      <c r="RF61" s="4"/>
      <c r="RG61" s="4"/>
      <c r="RH61" s="4"/>
      <c r="RI61" s="4"/>
      <c r="RJ61" s="4"/>
      <c r="RK61" s="4"/>
      <c r="RL61" s="4"/>
      <c r="RM61" s="4"/>
      <c r="RN61" s="4"/>
      <c r="RO61" s="4"/>
      <c r="RP61" s="4"/>
      <c r="RQ61" s="4"/>
      <c r="RR61" s="4"/>
      <c r="RS61" s="4"/>
      <c r="RT61" s="4"/>
      <c r="RU61" s="4"/>
      <c r="RV61" s="4"/>
      <c r="RW61" s="4"/>
      <c r="RX61" s="4"/>
      <c r="RY61" s="4"/>
      <c r="RZ61" s="4"/>
      <c r="SA61" s="4"/>
      <c r="SB61" s="4"/>
      <c r="SC61" s="4"/>
      <c r="SD61" s="4"/>
      <c r="SE61" s="4"/>
      <c r="SF61" s="4"/>
      <c r="SG61" s="4"/>
      <c r="SH61" s="4"/>
      <c r="SI61" s="4"/>
      <c r="SJ61" s="4"/>
      <c r="SK61" s="4"/>
      <c r="SL61" s="4"/>
      <c r="SM61" s="4"/>
      <c r="SN61" s="4"/>
      <c r="SO61" s="4"/>
      <c r="SP61" s="4"/>
      <c r="SQ61" s="4"/>
      <c r="SR61" s="4"/>
      <c r="SS61" s="4"/>
      <c r="ST61" s="4"/>
      <c r="SU61" s="4"/>
      <c r="SV61" s="4"/>
      <c r="SW61" s="4"/>
      <c r="SX61" s="4"/>
      <c r="SY61" s="4"/>
      <c r="SZ61" s="4"/>
      <c r="TA61" s="4"/>
      <c r="TB61" s="4"/>
      <c r="TC61" s="4"/>
      <c r="TD61" s="4"/>
      <c r="TE61" s="4"/>
      <c r="TF61" s="4"/>
      <c r="TG61" s="4"/>
      <c r="TH61" s="4"/>
      <c r="TI61" s="4"/>
      <c r="TJ61" s="4"/>
      <c r="TK61" s="4"/>
      <c r="TL61" s="4"/>
      <c r="TM61" s="4"/>
      <c r="TN61" s="4"/>
      <c r="TO61" s="4"/>
      <c r="TP61" s="4"/>
      <c r="TQ61" s="4"/>
      <c r="TR61" s="4"/>
      <c r="TS61" s="4"/>
      <c r="TT61" s="4"/>
      <c r="TU61" s="4"/>
      <c r="TV61" s="4"/>
      <c r="TW61" s="4"/>
      <c r="TX61" s="4"/>
      <c r="TY61" s="4"/>
      <c r="TZ61" s="4"/>
      <c r="UA61" s="4"/>
      <c r="UB61" s="4"/>
      <c r="UC61" s="4"/>
      <c r="UD61" s="4"/>
      <c r="UE61" s="4"/>
      <c r="UF61" s="4"/>
      <c r="UG61" s="4"/>
      <c r="UH61" s="4"/>
      <c r="UI61" s="4"/>
      <c r="UJ61" s="4"/>
      <c r="UK61" s="4"/>
    </row>
    <row r="62" spans="1:557" s="24" customFormat="1"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
      <c r="JJ62" s="4"/>
      <c r="JK62" s="4"/>
      <c r="JL62" s="4"/>
      <c r="JM62" s="4"/>
      <c r="JN62" s="4"/>
      <c r="JO62" s="4"/>
      <c r="JP62" s="4"/>
      <c r="JQ62" s="4"/>
      <c r="JR62" s="4"/>
      <c r="JS62" s="4"/>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4"/>
      <c r="LR62" s="4"/>
      <c r="LS62" s="4"/>
      <c r="LT62" s="4"/>
      <c r="LU62" s="4"/>
      <c r="LV62" s="4"/>
      <c r="LW62" s="4"/>
      <c r="LX62" s="4"/>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4"/>
      <c r="NH62" s="4"/>
      <c r="NI62" s="4"/>
      <c r="NJ62" s="4"/>
      <c r="NK62" s="4"/>
      <c r="NL62" s="4"/>
      <c r="NM62" s="4"/>
      <c r="NN62" s="4"/>
      <c r="NO62" s="4"/>
      <c r="NP62" s="4"/>
      <c r="NQ62" s="4"/>
      <c r="NR62" s="4"/>
      <c r="NS62" s="4"/>
      <c r="NT62" s="4"/>
      <c r="NU62" s="4"/>
      <c r="NV62" s="4"/>
      <c r="NW62" s="4"/>
      <c r="NX62" s="4"/>
      <c r="NY62" s="4"/>
      <c r="NZ62" s="4"/>
      <c r="OA62" s="4"/>
      <c r="OB62" s="4"/>
      <c r="OC62" s="4"/>
      <c r="OD62" s="4"/>
      <c r="OE62" s="4"/>
      <c r="OF62" s="4"/>
      <c r="OG62" s="4"/>
      <c r="OH62" s="4"/>
      <c r="OI62" s="4"/>
      <c r="OJ62" s="4"/>
      <c r="OK62" s="4"/>
      <c r="OL62" s="4"/>
      <c r="OM62" s="4"/>
      <c r="ON62" s="4"/>
      <c r="OO62" s="4"/>
      <c r="OP62" s="4"/>
      <c r="OQ62" s="4"/>
      <c r="OR62" s="4"/>
      <c r="OS62" s="4"/>
      <c r="OT62" s="4"/>
      <c r="OU62" s="4"/>
      <c r="OV62" s="4"/>
      <c r="OW62" s="4"/>
      <c r="OX62" s="4"/>
      <c r="OY62" s="4"/>
      <c r="OZ62" s="4"/>
      <c r="PA62" s="4"/>
      <c r="PB62" s="4"/>
      <c r="PC62" s="4"/>
      <c r="PD62" s="4"/>
      <c r="PE62" s="4"/>
      <c r="PF62" s="4"/>
      <c r="PG62" s="4"/>
      <c r="PH62" s="4"/>
      <c r="PI62" s="4"/>
      <c r="PJ62" s="4"/>
      <c r="PK62" s="4"/>
      <c r="PL62" s="4"/>
      <c r="PM62" s="4"/>
      <c r="PN62" s="4"/>
      <c r="PO62" s="4"/>
      <c r="PP62" s="4"/>
      <c r="PQ62" s="4"/>
      <c r="PR62" s="4"/>
      <c r="PS62" s="4"/>
      <c r="PT62" s="4"/>
      <c r="PU62" s="4"/>
      <c r="PV62" s="4"/>
      <c r="PW62" s="4"/>
      <c r="PX62" s="4"/>
      <c r="PY62" s="4"/>
      <c r="PZ62" s="4"/>
      <c r="QA62" s="4"/>
      <c r="QB62" s="4"/>
      <c r="QC62" s="4"/>
      <c r="QD62" s="4"/>
      <c r="QE62" s="4"/>
      <c r="QF62" s="4"/>
      <c r="QG62" s="4"/>
      <c r="QH62" s="4"/>
      <c r="QI62" s="4"/>
      <c r="QJ62" s="4"/>
      <c r="QK62" s="4"/>
      <c r="QL62" s="4"/>
      <c r="QM62" s="4"/>
      <c r="QN62" s="4"/>
      <c r="QO62" s="4"/>
      <c r="QP62" s="4"/>
      <c r="QQ62" s="4"/>
      <c r="QR62" s="4"/>
      <c r="QS62" s="4"/>
      <c r="QT62" s="4"/>
      <c r="QU62" s="4"/>
      <c r="QV62" s="4"/>
      <c r="QW62" s="4"/>
      <c r="QX62" s="4"/>
      <c r="QY62" s="4"/>
      <c r="QZ62" s="4"/>
      <c r="RA62" s="4"/>
      <c r="RB62" s="4"/>
      <c r="RC62" s="4"/>
      <c r="RD62" s="4"/>
      <c r="RE62" s="4"/>
      <c r="RF62" s="4"/>
      <c r="RG62" s="4"/>
      <c r="RH62" s="4"/>
      <c r="RI62" s="4"/>
      <c r="RJ62" s="4"/>
      <c r="RK62" s="4"/>
      <c r="RL62" s="4"/>
      <c r="RM62" s="4"/>
      <c r="RN62" s="4"/>
      <c r="RO62" s="4"/>
      <c r="RP62" s="4"/>
      <c r="RQ62" s="4"/>
      <c r="RR62" s="4"/>
      <c r="RS62" s="4"/>
      <c r="RT62" s="4"/>
      <c r="RU62" s="4"/>
      <c r="RV62" s="4"/>
      <c r="RW62" s="4"/>
      <c r="RX62" s="4"/>
      <c r="RY62" s="4"/>
      <c r="RZ62" s="4"/>
      <c r="SA62" s="4"/>
      <c r="SB62" s="4"/>
      <c r="SC62" s="4"/>
      <c r="SD62" s="4"/>
      <c r="SE62" s="4"/>
      <c r="SF62" s="4"/>
      <c r="SG62" s="4"/>
      <c r="SH62" s="4"/>
      <c r="SI62" s="4"/>
      <c r="SJ62" s="4"/>
      <c r="SK62" s="4"/>
      <c r="SL62" s="4"/>
      <c r="SM62" s="4"/>
      <c r="SN62" s="4"/>
      <c r="SO62" s="4"/>
      <c r="SP62" s="4"/>
      <c r="SQ62" s="4"/>
      <c r="SR62" s="4"/>
      <c r="SS62" s="4"/>
      <c r="ST62" s="4"/>
      <c r="SU62" s="4"/>
      <c r="SV62" s="4"/>
      <c r="SW62" s="4"/>
      <c r="SX62" s="4"/>
      <c r="SY62" s="4"/>
      <c r="SZ62" s="4"/>
      <c r="TA62" s="4"/>
      <c r="TB62" s="4"/>
      <c r="TC62" s="4"/>
      <c r="TD62" s="4"/>
      <c r="TE62" s="4"/>
      <c r="TF62" s="4"/>
      <c r="TG62" s="4"/>
      <c r="TH62" s="4"/>
      <c r="TI62" s="4"/>
      <c r="TJ62" s="4"/>
      <c r="TK62" s="4"/>
      <c r="TL62" s="4"/>
      <c r="TM62" s="4"/>
      <c r="TN62" s="4"/>
      <c r="TO62" s="4"/>
      <c r="TP62" s="4"/>
      <c r="TQ62" s="4"/>
      <c r="TR62" s="4"/>
      <c r="TS62" s="4"/>
      <c r="TT62" s="4"/>
      <c r="TU62" s="4"/>
      <c r="TV62" s="4"/>
      <c r="TW62" s="4"/>
      <c r="TX62" s="4"/>
      <c r="TY62" s="4"/>
      <c r="TZ62" s="4"/>
      <c r="UA62" s="4"/>
      <c r="UB62" s="4"/>
      <c r="UC62" s="4"/>
      <c r="UD62" s="4"/>
      <c r="UE62" s="4"/>
      <c r="UF62" s="4"/>
      <c r="UG62" s="4"/>
      <c r="UH62" s="4"/>
      <c r="UI62" s="4"/>
      <c r="UJ62" s="4"/>
      <c r="UK62" s="4"/>
    </row>
    <row r="63" spans="1:557" s="24" customFormat="1"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4"/>
      <c r="KR63" s="4"/>
      <c r="KS63" s="4"/>
      <c r="KT63" s="4"/>
      <c r="KU63" s="4"/>
      <c r="KV63" s="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4"/>
      <c r="MU63" s="4"/>
      <c r="MV63" s="4"/>
      <c r="MW63" s="4"/>
      <c r="MX63" s="4"/>
      <c r="MY63" s="4"/>
      <c r="MZ63" s="4"/>
      <c r="NA63" s="4"/>
      <c r="NB63" s="4"/>
      <c r="NC63" s="4"/>
      <c r="ND63" s="4"/>
      <c r="NE63" s="4"/>
      <c r="NF63" s="4"/>
      <c r="NG63" s="4"/>
      <c r="NH63" s="4"/>
      <c r="NI63" s="4"/>
      <c r="NJ63" s="4"/>
      <c r="NK63" s="4"/>
      <c r="NL63" s="4"/>
      <c r="NM63" s="4"/>
      <c r="NN63" s="4"/>
      <c r="NO63" s="4"/>
      <c r="NP63" s="4"/>
      <c r="NQ63" s="4"/>
      <c r="NR63" s="4"/>
      <c r="NS63" s="4"/>
      <c r="NT63" s="4"/>
      <c r="NU63" s="4"/>
      <c r="NV63" s="4"/>
      <c r="NW63" s="4"/>
      <c r="NX63" s="4"/>
      <c r="NY63" s="4"/>
      <c r="NZ63" s="4"/>
      <c r="OA63" s="4"/>
      <c r="OB63" s="4"/>
      <c r="OC63" s="4"/>
      <c r="OD63" s="4"/>
      <c r="OE63" s="4"/>
      <c r="OF63" s="4"/>
      <c r="OG63" s="4"/>
      <c r="OH63" s="4"/>
      <c r="OI63" s="4"/>
      <c r="OJ63" s="4"/>
      <c r="OK63" s="4"/>
      <c r="OL63" s="4"/>
      <c r="OM63" s="4"/>
      <c r="ON63" s="4"/>
      <c r="OO63" s="4"/>
      <c r="OP63" s="4"/>
      <c r="OQ63" s="4"/>
      <c r="OR63" s="4"/>
      <c r="OS63" s="4"/>
      <c r="OT63" s="4"/>
      <c r="OU63" s="4"/>
      <c r="OV63" s="4"/>
      <c r="OW63" s="4"/>
      <c r="OX63" s="4"/>
      <c r="OY63" s="4"/>
      <c r="OZ63" s="4"/>
      <c r="PA63" s="4"/>
      <c r="PB63" s="4"/>
      <c r="PC63" s="4"/>
      <c r="PD63" s="4"/>
      <c r="PE63" s="4"/>
      <c r="PF63" s="4"/>
      <c r="PG63" s="4"/>
      <c r="PH63" s="4"/>
      <c r="PI63" s="4"/>
      <c r="PJ63" s="4"/>
      <c r="PK63" s="4"/>
      <c r="PL63" s="4"/>
      <c r="PM63" s="4"/>
      <c r="PN63" s="4"/>
      <c r="PO63" s="4"/>
      <c r="PP63" s="4"/>
      <c r="PQ63" s="4"/>
      <c r="PR63" s="4"/>
      <c r="PS63" s="4"/>
      <c r="PT63" s="4"/>
      <c r="PU63" s="4"/>
      <c r="PV63" s="4"/>
      <c r="PW63" s="4"/>
      <c r="PX63" s="4"/>
      <c r="PY63" s="4"/>
      <c r="PZ63" s="4"/>
      <c r="QA63" s="4"/>
      <c r="QB63" s="4"/>
      <c r="QC63" s="4"/>
      <c r="QD63" s="4"/>
      <c r="QE63" s="4"/>
      <c r="QF63" s="4"/>
      <c r="QG63" s="4"/>
      <c r="QH63" s="4"/>
      <c r="QI63" s="4"/>
      <c r="QJ63" s="4"/>
      <c r="QK63" s="4"/>
      <c r="QL63" s="4"/>
      <c r="QM63" s="4"/>
      <c r="QN63" s="4"/>
      <c r="QO63" s="4"/>
      <c r="QP63" s="4"/>
      <c r="QQ63" s="4"/>
      <c r="QR63" s="4"/>
      <c r="QS63" s="4"/>
      <c r="QT63" s="4"/>
      <c r="QU63" s="4"/>
      <c r="QV63" s="4"/>
      <c r="QW63" s="4"/>
      <c r="QX63" s="4"/>
      <c r="QY63" s="4"/>
      <c r="QZ63" s="4"/>
      <c r="RA63" s="4"/>
      <c r="RB63" s="4"/>
      <c r="RC63" s="4"/>
      <c r="RD63" s="4"/>
      <c r="RE63" s="4"/>
      <c r="RF63" s="4"/>
      <c r="RG63" s="4"/>
      <c r="RH63" s="4"/>
      <c r="RI63" s="4"/>
      <c r="RJ63" s="4"/>
      <c r="RK63" s="4"/>
      <c r="RL63" s="4"/>
      <c r="RM63" s="4"/>
      <c r="RN63" s="4"/>
      <c r="RO63" s="4"/>
      <c r="RP63" s="4"/>
      <c r="RQ63" s="4"/>
      <c r="RR63" s="4"/>
      <c r="RS63" s="4"/>
      <c r="RT63" s="4"/>
      <c r="RU63" s="4"/>
      <c r="RV63" s="4"/>
      <c r="RW63" s="4"/>
      <c r="RX63" s="4"/>
      <c r="RY63" s="4"/>
      <c r="RZ63" s="4"/>
      <c r="SA63" s="4"/>
      <c r="SB63" s="4"/>
      <c r="SC63" s="4"/>
      <c r="SD63" s="4"/>
      <c r="SE63" s="4"/>
      <c r="SF63" s="4"/>
      <c r="SG63" s="4"/>
      <c r="SH63" s="4"/>
      <c r="SI63" s="4"/>
      <c r="SJ63" s="4"/>
      <c r="SK63" s="4"/>
      <c r="SL63" s="4"/>
      <c r="SM63" s="4"/>
      <c r="SN63" s="4"/>
      <c r="SO63" s="4"/>
      <c r="SP63" s="4"/>
      <c r="SQ63" s="4"/>
      <c r="SR63" s="4"/>
      <c r="SS63" s="4"/>
      <c r="ST63" s="4"/>
      <c r="SU63" s="4"/>
      <c r="SV63" s="4"/>
      <c r="SW63" s="4"/>
      <c r="SX63" s="4"/>
      <c r="SY63" s="4"/>
      <c r="SZ63" s="4"/>
      <c r="TA63" s="4"/>
      <c r="TB63" s="4"/>
      <c r="TC63" s="4"/>
      <c r="TD63" s="4"/>
      <c r="TE63" s="4"/>
      <c r="TF63" s="4"/>
      <c r="TG63" s="4"/>
      <c r="TH63" s="4"/>
      <c r="TI63" s="4"/>
      <c r="TJ63" s="4"/>
      <c r="TK63" s="4"/>
      <c r="TL63" s="4"/>
      <c r="TM63" s="4"/>
      <c r="TN63" s="4"/>
      <c r="TO63" s="4"/>
      <c r="TP63" s="4"/>
      <c r="TQ63" s="4"/>
      <c r="TR63" s="4"/>
      <c r="TS63" s="4"/>
      <c r="TT63" s="4"/>
      <c r="TU63" s="4"/>
      <c r="TV63" s="4"/>
      <c r="TW63" s="4"/>
      <c r="TX63" s="4"/>
      <c r="TY63" s="4"/>
      <c r="TZ63" s="4"/>
      <c r="UA63" s="4"/>
      <c r="UB63" s="4"/>
      <c r="UC63" s="4"/>
      <c r="UD63" s="4"/>
      <c r="UE63" s="4"/>
      <c r="UF63" s="4"/>
      <c r="UG63" s="4"/>
      <c r="UH63" s="4"/>
      <c r="UI63" s="4"/>
      <c r="UJ63" s="4"/>
      <c r="UK63" s="4"/>
    </row>
    <row r="64" spans="1:557" s="24" customFormat="1"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4"/>
      <c r="KR64" s="4"/>
      <c r="KS64" s="4"/>
      <c r="KT64" s="4"/>
      <c r="KU64" s="4"/>
      <c r="KV64" s="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4"/>
      <c r="MU64" s="4"/>
      <c r="MV64" s="4"/>
      <c r="MW64" s="4"/>
      <c r="MX64" s="4"/>
      <c r="MY64" s="4"/>
      <c r="MZ64" s="4"/>
      <c r="NA64" s="4"/>
      <c r="NB64" s="4"/>
      <c r="NC64" s="4"/>
      <c r="ND64" s="4"/>
      <c r="NE64" s="4"/>
      <c r="NF64" s="4"/>
      <c r="NG64" s="4"/>
      <c r="NH64" s="4"/>
      <c r="NI64" s="4"/>
      <c r="NJ64" s="4"/>
      <c r="NK64" s="4"/>
      <c r="NL64" s="4"/>
      <c r="NM64" s="4"/>
      <c r="NN64" s="4"/>
      <c r="NO64" s="4"/>
      <c r="NP64" s="4"/>
      <c r="NQ64" s="4"/>
      <c r="NR64" s="4"/>
      <c r="NS64" s="4"/>
      <c r="NT64" s="4"/>
      <c r="NU64" s="4"/>
      <c r="NV64" s="4"/>
      <c r="NW64" s="4"/>
      <c r="NX64" s="4"/>
      <c r="NY64" s="4"/>
      <c r="NZ64" s="4"/>
      <c r="OA64" s="4"/>
      <c r="OB64" s="4"/>
      <c r="OC64" s="4"/>
      <c r="OD64" s="4"/>
      <c r="OE64" s="4"/>
      <c r="OF64" s="4"/>
      <c r="OG64" s="4"/>
      <c r="OH64" s="4"/>
      <c r="OI64" s="4"/>
      <c r="OJ64" s="4"/>
      <c r="OK64" s="4"/>
      <c r="OL64" s="4"/>
      <c r="OM64" s="4"/>
      <c r="ON64" s="4"/>
      <c r="OO64" s="4"/>
      <c r="OP64" s="4"/>
      <c r="OQ64" s="4"/>
      <c r="OR64" s="4"/>
      <c r="OS64" s="4"/>
      <c r="OT64" s="4"/>
      <c r="OU64" s="4"/>
      <c r="OV64" s="4"/>
      <c r="OW64" s="4"/>
      <c r="OX64" s="4"/>
      <c r="OY64" s="4"/>
      <c r="OZ64" s="4"/>
      <c r="PA64" s="4"/>
      <c r="PB64" s="4"/>
      <c r="PC64" s="4"/>
      <c r="PD64" s="4"/>
      <c r="PE64" s="4"/>
      <c r="PF64" s="4"/>
      <c r="PG64" s="4"/>
      <c r="PH64" s="4"/>
      <c r="PI64" s="4"/>
      <c r="PJ64" s="4"/>
      <c r="PK64" s="4"/>
      <c r="PL64" s="4"/>
      <c r="PM64" s="4"/>
      <c r="PN64" s="4"/>
      <c r="PO64" s="4"/>
      <c r="PP64" s="4"/>
      <c r="PQ64" s="4"/>
      <c r="PR64" s="4"/>
      <c r="PS64" s="4"/>
      <c r="PT64" s="4"/>
      <c r="PU64" s="4"/>
      <c r="PV64" s="4"/>
      <c r="PW64" s="4"/>
      <c r="PX64" s="4"/>
      <c r="PY64" s="4"/>
      <c r="PZ64" s="4"/>
      <c r="QA64" s="4"/>
      <c r="QB64" s="4"/>
      <c r="QC64" s="4"/>
      <c r="QD64" s="4"/>
      <c r="QE64" s="4"/>
      <c r="QF64" s="4"/>
      <c r="QG64" s="4"/>
      <c r="QH64" s="4"/>
      <c r="QI64" s="4"/>
      <c r="QJ64" s="4"/>
      <c r="QK64" s="4"/>
      <c r="QL64" s="4"/>
      <c r="QM64" s="4"/>
      <c r="QN64" s="4"/>
      <c r="QO64" s="4"/>
      <c r="QP64" s="4"/>
      <c r="QQ64" s="4"/>
      <c r="QR64" s="4"/>
      <c r="QS64" s="4"/>
      <c r="QT64" s="4"/>
      <c r="QU64" s="4"/>
      <c r="QV64" s="4"/>
      <c r="QW64" s="4"/>
      <c r="QX64" s="4"/>
      <c r="QY64" s="4"/>
      <c r="QZ64" s="4"/>
      <c r="RA64" s="4"/>
      <c r="RB64" s="4"/>
      <c r="RC64" s="4"/>
      <c r="RD64" s="4"/>
      <c r="RE64" s="4"/>
      <c r="RF64" s="4"/>
      <c r="RG64" s="4"/>
      <c r="RH64" s="4"/>
      <c r="RI64" s="4"/>
      <c r="RJ64" s="4"/>
      <c r="RK64" s="4"/>
      <c r="RL64" s="4"/>
      <c r="RM64" s="4"/>
      <c r="RN64" s="4"/>
      <c r="RO64" s="4"/>
      <c r="RP64" s="4"/>
      <c r="RQ64" s="4"/>
      <c r="RR64" s="4"/>
      <c r="RS64" s="4"/>
      <c r="RT64" s="4"/>
      <c r="RU64" s="4"/>
      <c r="RV64" s="4"/>
      <c r="RW64" s="4"/>
      <c r="RX64" s="4"/>
      <c r="RY64" s="4"/>
      <c r="RZ64" s="4"/>
      <c r="SA64" s="4"/>
      <c r="SB64" s="4"/>
      <c r="SC64" s="4"/>
      <c r="SD64" s="4"/>
      <c r="SE64" s="4"/>
      <c r="SF64" s="4"/>
      <c r="SG64" s="4"/>
      <c r="SH64" s="4"/>
      <c r="SI64" s="4"/>
      <c r="SJ64" s="4"/>
      <c r="SK64" s="4"/>
      <c r="SL64" s="4"/>
      <c r="SM64" s="4"/>
      <c r="SN64" s="4"/>
      <c r="SO64" s="4"/>
      <c r="SP64" s="4"/>
      <c r="SQ64" s="4"/>
      <c r="SR64" s="4"/>
      <c r="SS64" s="4"/>
      <c r="ST64" s="4"/>
      <c r="SU64" s="4"/>
      <c r="SV64" s="4"/>
      <c r="SW64" s="4"/>
      <c r="SX64" s="4"/>
      <c r="SY64" s="4"/>
      <c r="SZ64" s="4"/>
      <c r="TA64" s="4"/>
      <c r="TB64" s="4"/>
      <c r="TC64" s="4"/>
      <c r="TD64" s="4"/>
      <c r="TE64" s="4"/>
      <c r="TF64" s="4"/>
      <c r="TG64" s="4"/>
      <c r="TH64" s="4"/>
      <c r="TI64" s="4"/>
      <c r="TJ64" s="4"/>
      <c r="TK64" s="4"/>
      <c r="TL64" s="4"/>
      <c r="TM64" s="4"/>
      <c r="TN64" s="4"/>
      <c r="TO64" s="4"/>
      <c r="TP64" s="4"/>
      <c r="TQ64" s="4"/>
      <c r="TR64" s="4"/>
      <c r="TS64" s="4"/>
      <c r="TT64" s="4"/>
      <c r="TU64" s="4"/>
      <c r="TV64" s="4"/>
      <c r="TW64" s="4"/>
      <c r="TX64" s="4"/>
      <c r="TY64" s="4"/>
      <c r="TZ64" s="4"/>
      <c r="UA64" s="4"/>
      <c r="UB64" s="4"/>
      <c r="UC64" s="4"/>
      <c r="UD64" s="4"/>
      <c r="UE64" s="4"/>
      <c r="UF64" s="4"/>
      <c r="UG64" s="4"/>
      <c r="UH64" s="4"/>
      <c r="UI64" s="4"/>
      <c r="UJ64" s="4"/>
      <c r="UK64" s="4"/>
    </row>
    <row r="65" spans="1:557" ht="15.75" customHeight="1" x14ac:dyDescent="0.25">
      <c r="A65" s="4"/>
      <c r="B65" s="4"/>
      <c r="C65" s="4"/>
      <c r="D65" s="4"/>
      <c r="E65" s="4"/>
      <c r="F65" s="4"/>
      <c r="G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4"/>
      <c r="NG65" s="4"/>
      <c r="NH65" s="4"/>
      <c r="NI65" s="4"/>
      <c r="NJ65" s="4"/>
      <c r="NK65" s="4"/>
      <c r="NL65" s="4"/>
      <c r="NM65" s="4"/>
      <c r="NN65" s="4"/>
      <c r="NO65" s="4"/>
      <c r="NP65" s="4"/>
      <c r="NQ65" s="4"/>
      <c r="NR65" s="4"/>
      <c r="NS65" s="4"/>
      <c r="NT65" s="4"/>
      <c r="NU65" s="4"/>
      <c r="NV65" s="4"/>
      <c r="NW65" s="4"/>
      <c r="NX65" s="4"/>
      <c r="NY65" s="4"/>
      <c r="NZ65" s="4"/>
      <c r="OA65" s="4"/>
      <c r="OB65" s="4"/>
      <c r="OC65" s="4"/>
      <c r="OD65" s="4"/>
      <c r="OE65" s="4"/>
      <c r="OF65" s="4"/>
      <c r="OG65" s="4"/>
      <c r="OH65" s="4"/>
      <c r="OI65" s="4"/>
      <c r="OJ65" s="4"/>
      <c r="OK65" s="4"/>
      <c r="OL65" s="4"/>
      <c r="OM65" s="4"/>
      <c r="ON65" s="4"/>
      <c r="OO65" s="4"/>
      <c r="OP65" s="4"/>
      <c r="OQ65" s="4"/>
      <c r="OR65" s="4"/>
      <c r="OS65" s="4"/>
      <c r="OT65" s="4"/>
      <c r="OU65" s="4"/>
      <c r="OV65" s="4"/>
      <c r="OW65" s="4"/>
      <c r="OX65" s="4"/>
      <c r="OY65" s="4"/>
      <c r="OZ65" s="4"/>
      <c r="PA65" s="4"/>
      <c r="PB65" s="4"/>
      <c r="PC65" s="4"/>
      <c r="PD65" s="4"/>
      <c r="PE65" s="4"/>
      <c r="PF65" s="4"/>
      <c r="PG65" s="4"/>
      <c r="PH65" s="4"/>
      <c r="PI65" s="4"/>
      <c r="PJ65" s="4"/>
      <c r="PK65" s="4"/>
      <c r="PL65" s="4"/>
      <c r="PM65" s="4"/>
      <c r="PN65" s="4"/>
      <c r="PO65" s="4"/>
      <c r="PP65" s="4"/>
      <c r="PQ65" s="4"/>
      <c r="PR65" s="4"/>
      <c r="PS65" s="4"/>
      <c r="PT65" s="4"/>
      <c r="PU65" s="4"/>
      <c r="PV65" s="4"/>
      <c r="PW65" s="4"/>
      <c r="PX65" s="4"/>
      <c r="PY65" s="4"/>
      <c r="PZ65" s="4"/>
      <c r="QA65" s="4"/>
      <c r="QB65" s="4"/>
      <c r="QC65" s="4"/>
      <c r="QD65" s="4"/>
      <c r="QE65" s="4"/>
      <c r="QF65" s="4"/>
      <c r="QG65" s="4"/>
      <c r="QH65" s="4"/>
      <c r="QI65" s="4"/>
      <c r="QJ65" s="4"/>
      <c r="QK65" s="4"/>
      <c r="QL65" s="4"/>
      <c r="QM65" s="4"/>
      <c r="QN65" s="4"/>
      <c r="QO65" s="4"/>
      <c r="QP65" s="4"/>
      <c r="QQ65" s="4"/>
      <c r="QR65" s="4"/>
      <c r="QS65" s="4"/>
      <c r="QT65" s="4"/>
      <c r="QU65" s="4"/>
      <c r="QV65" s="4"/>
      <c r="QW65" s="4"/>
      <c r="QX65" s="4"/>
      <c r="QY65" s="4"/>
      <c r="QZ65" s="4"/>
      <c r="RA65" s="4"/>
      <c r="RB65" s="4"/>
      <c r="RC65" s="4"/>
      <c r="RD65" s="4"/>
      <c r="RE65" s="4"/>
      <c r="RF65" s="4"/>
      <c r="RG65" s="4"/>
      <c r="RH65" s="4"/>
      <c r="RI65" s="4"/>
      <c r="RJ65" s="4"/>
      <c r="RK65" s="4"/>
      <c r="RL65" s="4"/>
      <c r="RM65" s="4"/>
      <c r="RN65" s="4"/>
      <c r="RO65" s="4"/>
      <c r="RP65" s="4"/>
      <c r="RQ65" s="4"/>
      <c r="RR65" s="4"/>
      <c r="RS65" s="4"/>
      <c r="RT65" s="4"/>
      <c r="RU65" s="4"/>
      <c r="RV65" s="4"/>
      <c r="RW65" s="4"/>
      <c r="RX65" s="4"/>
      <c r="RY65" s="4"/>
      <c r="RZ65" s="4"/>
      <c r="SA65" s="4"/>
      <c r="SB65" s="4"/>
      <c r="SC65" s="4"/>
      <c r="SD65" s="4"/>
      <c r="SE65" s="4"/>
      <c r="SF65" s="4"/>
      <c r="SG65" s="4"/>
      <c r="SH65" s="4"/>
      <c r="SI65" s="4"/>
      <c r="SJ65" s="4"/>
      <c r="SK65" s="4"/>
      <c r="SL65" s="4"/>
      <c r="SM65" s="4"/>
      <c r="SN65" s="4"/>
      <c r="SO65" s="4"/>
      <c r="SP65" s="4"/>
      <c r="SQ65" s="4"/>
      <c r="SR65" s="4"/>
      <c r="SS65" s="4"/>
      <c r="ST65" s="4"/>
      <c r="SU65" s="4"/>
      <c r="SV65" s="4"/>
      <c r="SW65" s="4"/>
      <c r="SX65" s="4"/>
      <c r="SY65" s="4"/>
      <c r="SZ65" s="4"/>
      <c r="TA65" s="4"/>
      <c r="TB65" s="4"/>
      <c r="TC65" s="4"/>
      <c r="TD65" s="4"/>
      <c r="TE65" s="4"/>
      <c r="TF65" s="4"/>
      <c r="TG65" s="4"/>
      <c r="TH65" s="4"/>
      <c r="TI65" s="4"/>
      <c r="TJ65" s="4"/>
      <c r="TK65" s="4"/>
      <c r="TL65" s="4"/>
      <c r="TM65" s="4"/>
      <c r="TN65" s="4"/>
      <c r="TO65" s="4"/>
      <c r="TP65" s="4"/>
      <c r="TQ65" s="4"/>
      <c r="TR65" s="4"/>
      <c r="TS65" s="4"/>
      <c r="TT65" s="4"/>
      <c r="TU65" s="4"/>
      <c r="TV65" s="4"/>
      <c r="TW65" s="4"/>
      <c r="TX65" s="4"/>
      <c r="TY65" s="4"/>
      <c r="TZ65" s="4"/>
      <c r="UA65" s="4"/>
      <c r="UB65" s="4"/>
      <c r="UC65" s="4"/>
      <c r="UD65" s="4"/>
      <c r="UE65" s="4"/>
      <c r="UF65" s="4"/>
      <c r="UG65" s="4"/>
      <c r="UH65" s="4"/>
      <c r="UI65" s="4"/>
      <c r="UJ65" s="4"/>
      <c r="UK65" s="4"/>
    </row>
    <row r="66" spans="1:557" ht="15.75" customHeight="1" x14ac:dyDescent="0.25">
      <c r="A66" s="4"/>
      <c r="B66" s="4"/>
      <c r="C66" s="4"/>
      <c r="D66" s="4"/>
      <c r="E66" s="4"/>
      <c r="F66" s="4"/>
      <c r="G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4"/>
      <c r="NG66" s="4"/>
      <c r="NH66" s="4"/>
      <c r="NI66" s="4"/>
      <c r="NJ66" s="4"/>
      <c r="NK66" s="4"/>
      <c r="NL66" s="4"/>
      <c r="NM66" s="4"/>
      <c r="NN66" s="4"/>
      <c r="NO66" s="4"/>
      <c r="NP66" s="4"/>
      <c r="NQ66" s="4"/>
      <c r="NR66" s="4"/>
      <c r="NS66" s="4"/>
      <c r="NT66" s="4"/>
      <c r="NU66" s="4"/>
      <c r="NV66" s="4"/>
      <c r="NW66" s="4"/>
      <c r="NX66" s="4"/>
      <c r="NY66" s="4"/>
      <c r="NZ66" s="4"/>
      <c r="OA66" s="4"/>
      <c r="OB66" s="4"/>
      <c r="OC66" s="4"/>
      <c r="OD66" s="4"/>
      <c r="OE66" s="4"/>
      <c r="OF66" s="4"/>
      <c r="OG66" s="4"/>
      <c r="OH66" s="4"/>
      <c r="OI66" s="4"/>
      <c r="OJ66" s="4"/>
      <c r="OK66" s="4"/>
      <c r="OL66" s="4"/>
      <c r="OM66" s="4"/>
      <c r="ON66" s="4"/>
      <c r="OO66" s="4"/>
      <c r="OP66" s="4"/>
      <c r="OQ66" s="4"/>
      <c r="OR66" s="4"/>
      <c r="OS66" s="4"/>
      <c r="OT66" s="4"/>
      <c r="OU66" s="4"/>
      <c r="OV66" s="4"/>
      <c r="OW66" s="4"/>
      <c r="OX66" s="4"/>
      <c r="OY66" s="4"/>
      <c r="OZ66" s="4"/>
      <c r="PA66" s="4"/>
      <c r="PB66" s="4"/>
      <c r="PC66" s="4"/>
      <c r="PD66" s="4"/>
      <c r="PE66" s="4"/>
      <c r="PF66" s="4"/>
      <c r="PG66" s="4"/>
      <c r="PH66" s="4"/>
      <c r="PI66" s="4"/>
      <c r="PJ66" s="4"/>
      <c r="PK66" s="4"/>
      <c r="PL66" s="4"/>
      <c r="PM66" s="4"/>
      <c r="PN66" s="4"/>
      <c r="PO66" s="4"/>
      <c r="PP66" s="4"/>
      <c r="PQ66" s="4"/>
      <c r="PR66" s="4"/>
      <c r="PS66" s="4"/>
      <c r="PT66" s="4"/>
      <c r="PU66" s="4"/>
      <c r="PV66" s="4"/>
      <c r="PW66" s="4"/>
      <c r="PX66" s="4"/>
      <c r="PY66" s="4"/>
      <c r="PZ66" s="4"/>
      <c r="QA66" s="4"/>
      <c r="QB66" s="4"/>
      <c r="QC66" s="4"/>
      <c r="QD66" s="4"/>
      <c r="QE66" s="4"/>
      <c r="QF66" s="4"/>
      <c r="QG66" s="4"/>
      <c r="QH66" s="4"/>
      <c r="QI66" s="4"/>
      <c r="QJ66" s="4"/>
      <c r="QK66" s="4"/>
      <c r="QL66" s="4"/>
      <c r="QM66" s="4"/>
      <c r="QN66" s="4"/>
      <c r="QO66" s="4"/>
      <c r="QP66" s="4"/>
      <c r="QQ66" s="4"/>
      <c r="QR66" s="4"/>
      <c r="QS66" s="4"/>
      <c r="QT66" s="4"/>
      <c r="QU66" s="4"/>
      <c r="QV66" s="4"/>
      <c r="QW66" s="4"/>
      <c r="QX66" s="4"/>
      <c r="QY66" s="4"/>
      <c r="QZ66" s="4"/>
      <c r="RA66" s="4"/>
      <c r="RB66" s="4"/>
      <c r="RC66" s="4"/>
      <c r="RD66" s="4"/>
      <c r="RE66" s="4"/>
      <c r="RF66" s="4"/>
      <c r="RG66" s="4"/>
      <c r="RH66" s="4"/>
      <c r="RI66" s="4"/>
      <c r="RJ66" s="4"/>
      <c r="RK66" s="4"/>
      <c r="RL66" s="4"/>
      <c r="RM66" s="4"/>
      <c r="RN66" s="4"/>
      <c r="RO66" s="4"/>
      <c r="RP66" s="4"/>
      <c r="RQ66" s="4"/>
      <c r="RR66" s="4"/>
      <c r="RS66" s="4"/>
      <c r="RT66" s="4"/>
      <c r="RU66" s="4"/>
      <c r="RV66" s="4"/>
      <c r="RW66" s="4"/>
      <c r="RX66" s="4"/>
      <c r="RY66" s="4"/>
      <c r="RZ66" s="4"/>
      <c r="SA66" s="4"/>
      <c r="SB66" s="4"/>
      <c r="SC66" s="4"/>
      <c r="SD66" s="4"/>
      <c r="SE66" s="4"/>
      <c r="SF66" s="4"/>
      <c r="SG66" s="4"/>
      <c r="SH66" s="4"/>
      <c r="SI66" s="4"/>
      <c r="SJ66" s="4"/>
      <c r="SK66" s="4"/>
      <c r="SL66" s="4"/>
      <c r="SM66" s="4"/>
      <c r="SN66" s="4"/>
      <c r="SO66" s="4"/>
      <c r="SP66" s="4"/>
      <c r="SQ66" s="4"/>
      <c r="SR66" s="4"/>
      <c r="SS66" s="4"/>
      <c r="ST66" s="4"/>
      <c r="SU66" s="4"/>
      <c r="SV66" s="4"/>
      <c r="SW66" s="4"/>
      <c r="SX66" s="4"/>
      <c r="SY66" s="4"/>
      <c r="SZ66" s="4"/>
      <c r="TA66" s="4"/>
      <c r="TB66" s="4"/>
      <c r="TC66" s="4"/>
      <c r="TD66" s="4"/>
      <c r="TE66" s="4"/>
      <c r="TF66" s="4"/>
      <c r="TG66" s="4"/>
      <c r="TH66" s="4"/>
      <c r="TI66" s="4"/>
      <c r="TJ66" s="4"/>
      <c r="TK66" s="4"/>
      <c r="TL66" s="4"/>
      <c r="TM66" s="4"/>
      <c r="TN66" s="4"/>
      <c r="TO66" s="4"/>
      <c r="TP66" s="4"/>
      <c r="TQ66" s="4"/>
      <c r="TR66" s="4"/>
      <c r="TS66" s="4"/>
      <c r="TT66" s="4"/>
      <c r="TU66" s="4"/>
      <c r="TV66" s="4"/>
      <c r="TW66" s="4"/>
      <c r="TX66" s="4"/>
      <c r="TY66" s="4"/>
      <c r="TZ66" s="4"/>
      <c r="UA66" s="4"/>
      <c r="UB66" s="4"/>
      <c r="UC66" s="4"/>
      <c r="UD66" s="4"/>
      <c r="UE66" s="4"/>
      <c r="UF66" s="4"/>
      <c r="UG66" s="4"/>
      <c r="UH66" s="4"/>
      <c r="UI66" s="4"/>
      <c r="UJ66" s="4"/>
      <c r="UK66" s="4"/>
    </row>
    <row r="67" spans="1:557" ht="15.75" customHeight="1" x14ac:dyDescent="0.25">
      <c r="D67" s="5"/>
    </row>
    <row r="68" spans="1:557" ht="15.75" customHeight="1" x14ac:dyDescent="0.25">
      <c r="D68" s="5"/>
    </row>
    <row r="69" spans="1:557" ht="15.75" customHeight="1" x14ac:dyDescent="0.25">
      <c r="D69" s="5"/>
    </row>
    <row r="70" spans="1:557" ht="15.75" customHeight="1" x14ac:dyDescent="0.25">
      <c r="D70" s="5"/>
    </row>
    <row r="71" spans="1:557" ht="15.75" customHeight="1" x14ac:dyDescent="0.25">
      <c r="D71" s="5"/>
    </row>
    <row r="72" spans="1:557" ht="15.75" customHeight="1" x14ac:dyDescent="0.25">
      <c r="D72" s="5"/>
    </row>
    <row r="73" spans="1:557" ht="15.75" customHeight="1" x14ac:dyDescent="0.25">
      <c r="D73" s="5"/>
    </row>
    <row r="74" spans="1:557" ht="15.75" customHeight="1" x14ac:dyDescent="0.25">
      <c r="D74" s="5"/>
    </row>
    <row r="75" spans="1:557" ht="15.75" customHeight="1" x14ac:dyDescent="0.25">
      <c r="D75" s="5"/>
    </row>
    <row r="76" spans="1:557" ht="12.5" x14ac:dyDescent="0.25">
      <c r="D76" s="5"/>
    </row>
    <row r="77" spans="1:557" ht="12.5" x14ac:dyDescent="0.25">
      <c r="D77" s="5"/>
    </row>
    <row r="78" spans="1:557" ht="12.5" x14ac:dyDescent="0.25">
      <c r="D78" s="5"/>
    </row>
    <row r="79" spans="1:557" ht="12.5" x14ac:dyDescent="0.25">
      <c r="D79" s="5"/>
    </row>
    <row r="80" spans="1:557" ht="12.5" x14ac:dyDescent="0.25">
      <c r="D80" s="5"/>
    </row>
    <row r="81" spans="8:28" s="5" customFormat="1" ht="12.5" x14ac:dyDescent="0.25">
      <c r="H81" s="4"/>
      <c r="I81" s="4"/>
      <c r="J81" s="4"/>
      <c r="K81" s="4"/>
      <c r="L81" s="4"/>
      <c r="M81" s="4"/>
      <c r="N81" s="4"/>
      <c r="O81" s="4"/>
      <c r="P81" s="4"/>
      <c r="Q81" s="4"/>
      <c r="R81" s="4"/>
      <c r="S81" s="4"/>
      <c r="T81" s="4"/>
      <c r="U81" s="4"/>
      <c r="V81" s="4"/>
      <c r="W81" s="4"/>
      <c r="X81" s="4"/>
      <c r="Y81" s="4"/>
      <c r="Z81" s="4"/>
      <c r="AA81" s="4"/>
      <c r="AB81" s="4"/>
    </row>
    <row r="82" spans="8:28" s="5" customFormat="1" ht="12.5" x14ac:dyDescent="0.25">
      <c r="H82" s="4"/>
      <c r="I82" s="4"/>
      <c r="J82" s="4"/>
      <c r="K82" s="4"/>
      <c r="L82" s="4"/>
      <c r="M82" s="4"/>
      <c r="N82" s="4"/>
      <c r="O82" s="4"/>
      <c r="P82" s="4"/>
      <c r="Q82" s="4"/>
      <c r="R82" s="4"/>
      <c r="S82" s="4"/>
      <c r="T82" s="4"/>
      <c r="U82" s="4"/>
      <c r="V82" s="4"/>
      <c r="W82" s="4"/>
      <c r="X82" s="4"/>
      <c r="Y82" s="4"/>
      <c r="Z82" s="4"/>
      <c r="AA82" s="4"/>
      <c r="AB82" s="4"/>
    </row>
    <row r="83" spans="8:28" s="5" customFormat="1" ht="12.5" x14ac:dyDescent="0.25">
      <c r="H83" s="4"/>
      <c r="I83" s="4"/>
      <c r="J83" s="4"/>
      <c r="K83" s="4"/>
      <c r="L83" s="4"/>
      <c r="M83" s="4"/>
      <c r="N83" s="4"/>
      <c r="O83" s="4"/>
      <c r="P83" s="4"/>
      <c r="Q83" s="4"/>
      <c r="R83" s="4"/>
      <c r="S83" s="4"/>
      <c r="T83" s="4"/>
      <c r="U83" s="4"/>
      <c r="V83" s="4"/>
      <c r="W83" s="4"/>
      <c r="X83" s="4"/>
      <c r="Y83" s="4"/>
      <c r="Z83" s="4"/>
      <c r="AA83" s="4"/>
      <c r="AB83" s="4"/>
    </row>
    <row r="84" spans="8:28" s="5" customFormat="1" ht="12.5" x14ac:dyDescent="0.25">
      <c r="H84" s="4"/>
      <c r="I84" s="4"/>
      <c r="J84" s="4"/>
      <c r="K84" s="4"/>
      <c r="L84" s="4"/>
      <c r="M84" s="4"/>
      <c r="N84" s="4"/>
      <c r="O84" s="4"/>
      <c r="P84" s="4"/>
      <c r="Q84" s="4"/>
      <c r="R84" s="4"/>
      <c r="S84" s="4"/>
      <c r="T84" s="4"/>
      <c r="U84" s="4"/>
      <c r="V84" s="4"/>
      <c r="W84" s="4"/>
      <c r="X84" s="4"/>
      <c r="Y84" s="4"/>
      <c r="Z84" s="4"/>
      <c r="AA84" s="4"/>
      <c r="AB84" s="4"/>
    </row>
    <row r="85" spans="8:28" s="5" customFormat="1" ht="12.5" x14ac:dyDescent="0.25">
      <c r="H85" s="4"/>
      <c r="I85" s="4"/>
      <c r="J85" s="4"/>
      <c r="K85" s="4"/>
      <c r="L85" s="4"/>
      <c r="M85" s="4"/>
      <c r="N85" s="4"/>
      <c r="O85" s="4"/>
      <c r="P85" s="4"/>
      <c r="Q85" s="4"/>
      <c r="R85" s="4"/>
      <c r="S85" s="4"/>
      <c r="T85" s="4"/>
      <c r="U85" s="4"/>
      <c r="V85" s="4"/>
      <c r="W85" s="4"/>
      <c r="X85" s="4"/>
      <c r="Y85" s="4"/>
      <c r="Z85" s="4"/>
      <c r="AA85" s="4"/>
      <c r="AB85" s="4"/>
    </row>
    <row r="86" spans="8:28" s="5" customFormat="1" ht="12.5" x14ac:dyDescent="0.25">
      <c r="H86" s="4"/>
      <c r="I86" s="4"/>
      <c r="J86" s="4"/>
      <c r="K86" s="4"/>
      <c r="L86" s="4"/>
      <c r="M86" s="4"/>
      <c r="N86" s="4"/>
      <c r="O86" s="4"/>
      <c r="P86" s="4"/>
      <c r="Q86" s="4"/>
      <c r="R86" s="4"/>
      <c r="S86" s="4"/>
      <c r="T86" s="4"/>
      <c r="U86" s="4"/>
      <c r="V86" s="4"/>
      <c r="W86" s="4"/>
      <c r="X86" s="4"/>
      <c r="Y86" s="4"/>
      <c r="Z86" s="4"/>
      <c r="AA86" s="4"/>
      <c r="AB86" s="4"/>
    </row>
    <row r="87" spans="8:28" s="5" customFormat="1" ht="12.5" x14ac:dyDescent="0.25">
      <c r="H87" s="4"/>
      <c r="I87" s="4"/>
      <c r="J87" s="4"/>
      <c r="K87" s="4"/>
      <c r="L87" s="4"/>
      <c r="M87" s="4"/>
      <c r="N87" s="4"/>
      <c r="O87" s="4"/>
      <c r="P87" s="4"/>
      <c r="Q87" s="4"/>
      <c r="R87" s="4"/>
      <c r="S87" s="4"/>
      <c r="T87" s="4"/>
      <c r="U87" s="4"/>
      <c r="V87" s="4"/>
      <c r="W87" s="4"/>
      <c r="X87" s="4"/>
      <c r="Y87" s="4"/>
      <c r="Z87" s="4"/>
      <c r="AA87" s="4"/>
      <c r="AB87" s="4"/>
    </row>
    <row r="88" spans="8:28" s="5" customFormat="1" ht="12.5" x14ac:dyDescent="0.25">
      <c r="H88" s="4"/>
      <c r="I88" s="4"/>
      <c r="J88" s="4"/>
      <c r="K88" s="4"/>
      <c r="L88" s="4"/>
      <c r="M88" s="4"/>
      <c r="N88" s="4"/>
      <c r="O88" s="4"/>
      <c r="P88" s="4"/>
      <c r="Q88" s="4"/>
      <c r="R88" s="4"/>
      <c r="S88" s="4"/>
      <c r="T88" s="4"/>
      <c r="U88" s="4"/>
      <c r="V88" s="4"/>
      <c r="W88" s="4"/>
      <c r="X88" s="4"/>
      <c r="Y88" s="4"/>
      <c r="Z88" s="4"/>
      <c r="AA88" s="4"/>
      <c r="AB88" s="4"/>
    </row>
    <row r="89" spans="8:28" s="5" customFormat="1" ht="12.5" x14ac:dyDescent="0.25">
      <c r="H89" s="4"/>
      <c r="I89" s="4"/>
      <c r="J89" s="4"/>
      <c r="K89" s="4"/>
      <c r="L89" s="4"/>
      <c r="M89" s="4"/>
      <c r="N89" s="4"/>
      <c r="O89" s="4"/>
      <c r="P89" s="4"/>
      <c r="Q89" s="4"/>
      <c r="R89" s="4"/>
      <c r="S89" s="4"/>
      <c r="T89" s="4"/>
      <c r="U89" s="4"/>
      <c r="V89" s="4"/>
      <c r="W89" s="4"/>
      <c r="X89" s="4"/>
      <c r="Y89" s="4"/>
      <c r="Z89" s="4"/>
      <c r="AA89" s="4"/>
      <c r="AB89" s="4"/>
    </row>
    <row r="90" spans="8:28" s="5" customFormat="1" ht="12.5" x14ac:dyDescent="0.25">
      <c r="H90" s="4"/>
      <c r="I90" s="4"/>
      <c r="J90" s="4"/>
      <c r="K90" s="4"/>
      <c r="L90" s="4"/>
      <c r="M90" s="4"/>
      <c r="N90" s="4"/>
      <c r="O90" s="4"/>
      <c r="P90" s="4"/>
      <c r="Q90" s="4"/>
      <c r="R90" s="4"/>
      <c r="S90" s="4"/>
      <c r="T90" s="4"/>
      <c r="U90" s="4"/>
      <c r="V90" s="4"/>
      <c r="W90" s="4"/>
      <c r="X90" s="4"/>
      <c r="Y90" s="4"/>
      <c r="Z90" s="4"/>
      <c r="AA90" s="4"/>
      <c r="AB90" s="4"/>
    </row>
    <row r="91" spans="8:28" s="5" customFormat="1" ht="12.5" x14ac:dyDescent="0.25">
      <c r="H91" s="4"/>
      <c r="I91" s="4"/>
      <c r="J91" s="4"/>
      <c r="K91" s="4"/>
      <c r="L91" s="4"/>
      <c r="M91" s="4"/>
      <c r="N91" s="4"/>
      <c r="O91" s="4"/>
      <c r="P91" s="4"/>
      <c r="Q91" s="4"/>
      <c r="R91" s="4"/>
      <c r="S91" s="4"/>
      <c r="T91" s="4"/>
      <c r="U91" s="4"/>
      <c r="V91" s="4"/>
      <c r="W91" s="4"/>
      <c r="X91" s="4"/>
      <c r="Y91" s="4"/>
      <c r="Z91" s="4"/>
      <c r="AA91" s="4"/>
      <c r="AB91" s="4"/>
    </row>
    <row r="92" spans="8:28" s="5" customFormat="1" ht="12.5" x14ac:dyDescent="0.25">
      <c r="H92" s="4"/>
      <c r="I92" s="4"/>
      <c r="J92" s="4"/>
      <c r="K92" s="4"/>
      <c r="L92" s="4"/>
      <c r="M92" s="4"/>
      <c r="N92" s="4"/>
      <c r="O92" s="4"/>
      <c r="P92" s="4"/>
      <c r="Q92" s="4"/>
      <c r="R92" s="4"/>
      <c r="S92" s="4"/>
      <c r="T92" s="4"/>
      <c r="U92" s="4"/>
      <c r="V92" s="4"/>
      <c r="W92" s="4"/>
      <c r="X92" s="4"/>
      <c r="Y92" s="4"/>
      <c r="Z92" s="4"/>
      <c r="AA92" s="4"/>
      <c r="AB92" s="4"/>
    </row>
    <row r="93" spans="8:28" s="5" customFormat="1" ht="12.5" x14ac:dyDescent="0.25">
      <c r="H93" s="4"/>
      <c r="I93" s="4"/>
      <c r="J93" s="4"/>
      <c r="K93" s="4"/>
      <c r="L93" s="4"/>
      <c r="M93" s="4"/>
      <c r="N93" s="4"/>
      <c r="O93" s="4"/>
      <c r="P93" s="4"/>
      <c r="Q93" s="4"/>
      <c r="R93" s="4"/>
      <c r="S93" s="4"/>
      <c r="T93" s="4"/>
      <c r="U93" s="4"/>
      <c r="V93" s="4"/>
      <c r="W93" s="4"/>
      <c r="X93" s="4"/>
      <c r="Y93" s="4"/>
      <c r="Z93" s="4"/>
      <c r="AA93" s="4"/>
      <c r="AB93" s="4"/>
    </row>
    <row r="94" spans="8:28" s="5" customFormat="1" ht="12.5" x14ac:dyDescent="0.25">
      <c r="H94" s="4"/>
      <c r="I94" s="4"/>
      <c r="J94" s="4"/>
      <c r="K94" s="4"/>
      <c r="L94" s="4"/>
      <c r="M94" s="4"/>
      <c r="N94" s="4"/>
      <c r="O94" s="4"/>
      <c r="P94" s="4"/>
      <c r="Q94" s="4"/>
      <c r="R94" s="4"/>
      <c r="S94" s="4"/>
      <c r="T94" s="4"/>
      <c r="U94" s="4"/>
      <c r="V94" s="4"/>
      <c r="W94" s="4"/>
      <c r="X94" s="4"/>
      <c r="Y94" s="4"/>
      <c r="Z94" s="4"/>
      <c r="AA94" s="4"/>
      <c r="AB94" s="4"/>
    </row>
    <row r="95" spans="8:28" s="5" customFormat="1" ht="12.5" x14ac:dyDescent="0.25">
      <c r="H95" s="4"/>
      <c r="I95" s="4"/>
      <c r="J95" s="4"/>
      <c r="K95" s="4"/>
      <c r="L95" s="4"/>
      <c r="M95" s="4"/>
      <c r="N95" s="4"/>
      <c r="O95" s="4"/>
      <c r="P95" s="4"/>
      <c r="Q95" s="4"/>
      <c r="R95" s="4"/>
      <c r="S95" s="4"/>
      <c r="T95" s="4"/>
      <c r="U95" s="4"/>
      <c r="V95" s="4"/>
      <c r="W95" s="4"/>
      <c r="X95" s="4"/>
      <c r="Y95" s="4"/>
      <c r="Z95" s="4"/>
      <c r="AA95" s="4"/>
      <c r="AB95" s="4"/>
    </row>
    <row r="96" spans="8:28" s="5" customFormat="1" ht="12.5" x14ac:dyDescent="0.25">
      <c r="H96" s="4"/>
      <c r="I96" s="4"/>
      <c r="J96" s="4"/>
      <c r="K96" s="4"/>
      <c r="L96" s="4"/>
      <c r="M96" s="4"/>
      <c r="N96" s="4"/>
      <c r="O96" s="4"/>
      <c r="P96" s="4"/>
      <c r="Q96" s="4"/>
      <c r="R96" s="4"/>
      <c r="S96" s="4"/>
      <c r="T96" s="4"/>
      <c r="U96" s="4"/>
      <c r="V96" s="4"/>
      <c r="W96" s="4"/>
      <c r="X96" s="4"/>
      <c r="Y96" s="4"/>
      <c r="Z96" s="4"/>
      <c r="AA96" s="4"/>
      <c r="AB96" s="4"/>
    </row>
    <row r="97" spans="8:28" s="5" customFormat="1" ht="12.5" x14ac:dyDescent="0.25">
      <c r="H97" s="4"/>
      <c r="I97" s="4"/>
      <c r="J97" s="4"/>
      <c r="K97" s="4"/>
      <c r="L97" s="4"/>
      <c r="M97" s="4"/>
      <c r="N97" s="4"/>
      <c r="O97" s="4"/>
      <c r="P97" s="4"/>
      <c r="Q97" s="4"/>
      <c r="R97" s="4"/>
      <c r="S97" s="4"/>
      <c r="T97" s="4"/>
      <c r="U97" s="4"/>
      <c r="V97" s="4"/>
      <c r="W97" s="4"/>
      <c r="X97" s="4"/>
      <c r="Y97" s="4"/>
      <c r="Z97" s="4"/>
      <c r="AA97" s="4"/>
      <c r="AB97" s="4"/>
    </row>
    <row r="98" spans="8:28" s="5" customFormat="1" ht="12.5" x14ac:dyDescent="0.25">
      <c r="H98" s="4"/>
      <c r="I98" s="4"/>
      <c r="J98" s="4"/>
      <c r="K98" s="4"/>
      <c r="L98" s="4"/>
      <c r="M98" s="4"/>
      <c r="N98" s="4"/>
      <c r="O98" s="4"/>
      <c r="P98" s="4"/>
      <c r="Q98" s="4"/>
      <c r="R98" s="4"/>
      <c r="S98" s="4"/>
      <c r="T98" s="4"/>
      <c r="U98" s="4"/>
      <c r="V98" s="4"/>
      <c r="W98" s="4"/>
      <c r="X98" s="4"/>
      <c r="Y98" s="4"/>
      <c r="Z98" s="4"/>
      <c r="AA98" s="4"/>
      <c r="AB98" s="4"/>
    </row>
    <row r="99" spans="8:28" s="5" customFormat="1" ht="12.5" x14ac:dyDescent="0.25">
      <c r="H99" s="4"/>
      <c r="I99" s="4"/>
      <c r="J99" s="4"/>
      <c r="K99" s="4"/>
      <c r="L99" s="4"/>
      <c r="M99" s="4"/>
      <c r="N99" s="4"/>
      <c r="O99" s="4"/>
      <c r="P99" s="4"/>
      <c r="Q99" s="4"/>
      <c r="R99" s="4"/>
      <c r="S99" s="4"/>
      <c r="T99" s="4"/>
      <c r="U99" s="4"/>
      <c r="V99" s="4"/>
      <c r="W99" s="4"/>
      <c r="X99" s="4"/>
      <c r="Y99" s="4"/>
      <c r="Z99" s="4"/>
      <c r="AA99" s="4"/>
      <c r="AB99" s="4"/>
    </row>
    <row r="100" spans="8:28" s="5" customFormat="1" ht="12.5" x14ac:dyDescent="0.25">
      <c r="H100" s="4"/>
      <c r="I100" s="4"/>
      <c r="J100" s="4"/>
      <c r="K100" s="4"/>
      <c r="L100" s="4"/>
      <c r="M100" s="4"/>
      <c r="N100" s="4"/>
      <c r="O100" s="4"/>
      <c r="P100" s="4"/>
      <c r="Q100" s="4"/>
      <c r="R100" s="4"/>
      <c r="S100" s="4"/>
      <c r="T100" s="4"/>
      <c r="U100" s="4"/>
      <c r="V100" s="4"/>
      <c r="W100" s="4"/>
      <c r="X100" s="4"/>
      <c r="Y100" s="4"/>
      <c r="Z100" s="4"/>
      <c r="AA100" s="4"/>
      <c r="AB100" s="4"/>
    </row>
    <row r="101" spans="8:28" s="5" customFormat="1" ht="12.5" x14ac:dyDescent="0.25">
      <c r="H101" s="4"/>
      <c r="I101" s="4"/>
      <c r="J101" s="4"/>
      <c r="K101" s="4"/>
      <c r="L101" s="4"/>
      <c r="M101" s="4"/>
      <c r="N101" s="4"/>
      <c r="O101" s="4"/>
      <c r="P101" s="4"/>
      <c r="Q101" s="4"/>
      <c r="R101" s="4"/>
      <c r="S101" s="4"/>
      <c r="T101" s="4"/>
      <c r="U101" s="4"/>
      <c r="V101" s="4"/>
      <c r="W101" s="4"/>
      <c r="X101" s="4"/>
      <c r="Y101" s="4"/>
      <c r="Z101" s="4"/>
      <c r="AA101" s="4"/>
      <c r="AB101" s="4"/>
    </row>
    <row r="102" spans="8:28" s="5" customFormat="1" ht="12.5" x14ac:dyDescent="0.25">
      <c r="H102" s="4"/>
      <c r="I102" s="4"/>
      <c r="J102" s="4"/>
      <c r="K102" s="4"/>
      <c r="L102" s="4"/>
      <c r="M102" s="4"/>
      <c r="N102" s="4"/>
      <c r="O102" s="4"/>
      <c r="P102" s="4"/>
      <c r="Q102" s="4"/>
      <c r="R102" s="4"/>
      <c r="S102" s="4"/>
      <c r="T102" s="4"/>
      <c r="U102" s="4"/>
      <c r="V102" s="4"/>
      <c r="W102" s="4"/>
      <c r="X102" s="4"/>
      <c r="Y102" s="4"/>
      <c r="Z102" s="4"/>
      <c r="AA102" s="4"/>
      <c r="AB102" s="4"/>
    </row>
    <row r="103" spans="8:28" s="5" customFormat="1" ht="12.5" x14ac:dyDescent="0.25">
      <c r="H103" s="4"/>
      <c r="I103" s="4"/>
      <c r="J103" s="4"/>
      <c r="K103" s="4"/>
      <c r="L103" s="4"/>
      <c r="M103" s="4"/>
      <c r="N103" s="4"/>
      <c r="O103" s="4"/>
      <c r="P103" s="4"/>
      <c r="Q103" s="4"/>
      <c r="R103" s="4"/>
      <c r="S103" s="4"/>
      <c r="T103" s="4"/>
      <c r="U103" s="4"/>
      <c r="V103" s="4"/>
      <c r="W103" s="4"/>
      <c r="X103" s="4"/>
      <c r="Y103" s="4"/>
      <c r="Z103" s="4"/>
      <c r="AA103" s="4"/>
      <c r="AB103" s="4"/>
    </row>
    <row r="104" spans="8:28" s="5" customFormat="1" ht="12.5" x14ac:dyDescent="0.25">
      <c r="H104" s="4"/>
      <c r="I104" s="4"/>
      <c r="J104" s="4"/>
      <c r="K104" s="4"/>
      <c r="L104" s="4"/>
      <c r="M104" s="4"/>
      <c r="N104" s="4"/>
      <c r="O104" s="4"/>
      <c r="P104" s="4"/>
      <c r="Q104" s="4"/>
      <c r="R104" s="4"/>
      <c r="S104" s="4"/>
      <c r="T104" s="4"/>
      <c r="U104" s="4"/>
      <c r="V104" s="4"/>
      <c r="W104" s="4"/>
      <c r="X104" s="4"/>
      <c r="Y104" s="4"/>
      <c r="Z104" s="4"/>
      <c r="AA104" s="4"/>
      <c r="AB104" s="4"/>
    </row>
  </sheetData>
  <mergeCells count="1">
    <mergeCell ref="B36:F36"/>
  </mergeCells>
  <printOptions horizontalCentered="1" verticalCentered="1"/>
  <pageMargins left="0.25" right="0.25" top="0.3" bottom="0.3" header="0" footer="0"/>
  <pageSetup scale="84" orientation="landscape" r:id="rId1"/>
  <headerFooter alignWithMargins="0">
    <oddHeader>&amp;L&amp;C&amp;R</oddHeader>
    <oddFooter>&amp;L&amp;C&amp;R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N34"/>
  <sheetViews>
    <sheetView showGridLines="0" zoomScale="90" workbookViewId="0">
      <pane xSplit="2" ySplit="7" topLeftCell="EG8" activePane="bottomRight" state="frozen"/>
      <selection pane="topRight"/>
      <selection pane="bottomLeft"/>
      <selection pane="bottomRight" activeCell="FE26" sqref="FE26"/>
    </sheetView>
  </sheetViews>
  <sheetFormatPr defaultRowHeight="12.5" x14ac:dyDescent="0.25"/>
  <cols>
    <col min="1" max="1" width="1.1796875" customWidth="1"/>
    <col min="2" max="2" width="46.36328125" customWidth="1"/>
    <col min="3" max="5" width="14.453125" style="40" customWidth="1"/>
    <col min="6" max="6" width="9.1796875" style="43" customWidth="1"/>
    <col min="7" max="8" width="9.1796875" style="44" customWidth="1"/>
    <col min="9" max="11" width="9.1796875" style="43" customWidth="1"/>
    <col min="12" max="14" width="14.453125" style="40" customWidth="1"/>
    <col min="15" max="15" width="9.1796875" style="43" customWidth="1"/>
    <col min="16" max="17" width="9.1796875" style="44" customWidth="1"/>
    <col min="18" max="20" width="9.1796875" style="43" customWidth="1"/>
    <col min="21" max="23" width="14.453125" style="40" customWidth="1"/>
    <col min="24" max="24" width="9.1796875" style="43" customWidth="1"/>
    <col min="25" max="26" width="9.1796875" style="44" customWidth="1"/>
    <col min="27" max="29" width="9.1796875" style="43" customWidth="1"/>
    <col min="30" max="32" width="14.453125" style="40" customWidth="1"/>
    <col min="33" max="33" width="9.1796875" style="43" customWidth="1"/>
    <col min="34" max="35" width="9.1796875" style="44" customWidth="1"/>
    <col min="36" max="38" width="9.1796875" style="43" customWidth="1"/>
    <col min="39" max="41" width="14.453125" style="40" customWidth="1"/>
    <col min="42" max="42" width="9.1796875" style="43" customWidth="1"/>
    <col min="43" max="44" width="9.1796875" style="44" customWidth="1"/>
    <col min="45" max="47" width="9.1796875" style="43" customWidth="1"/>
    <col min="48" max="50" width="14.453125" style="40" customWidth="1"/>
    <col min="51" max="51" width="9.1796875" style="43" customWidth="1"/>
    <col min="52" max="53" width="9.1796875" style="44" customWidth="1"/>
    <col min="54" max="56" width="9.1796875" style="43" customWidth="1"/>
    <col min="57" max="59" width="14.453125" style="40" customWidth="1"/>
    <col min="60" max="60" width="9.1796875" style="43" customWidth="1"/>
    <col min="61" max="62" width="9.1796875" style="44" customWidth="1"/>
    <col min="63" max="65" width="9.1796875" style="43" customWidth="1"/>
    <col min="66" max="68" width="14.453125" style="40" customWidth="1"/>
    <col min="69" max="69" width="9.1796875" style="43" customWidth="1"/>
    <col min="70" max="71" width="9.1796875" style="44" customWidth="1"/>
    <col min="72" max="74" width="9.1796875" style="43" customWidth="1"/>
    <col min="75" max="77" width="14.453125" style="40" customWidth="1"/>
    <col min="78" max="78" width="9.1796875" style="43" customWidth="1"/>
    <col min="79" max="80" width="9.1796875" style="44" customWidth="1"/>
    <col min="81" max="83" width="9.1796875" style="43" customWidth="1"/>
    <col min="84" max="86" width="14.453125" style="40" customWidth="1"/>
    <col min="87" max="87" width="9.1796875" style="43" customWidth="1"/>
    <col min="88" max="89" width="9.1796875" style="44" customWidth="1"/>
    <col min="90" max="92" width="9.1796875" style="43" customWidth="1"/>
    <col min="93" max="95" width="14.453125" style="40" customWidth="1"/>
    <col min="96" max="96" width="9.1796875" style="43" customWidth="1"/>
    <col min="97" max="98" width="9.1796875" style="44" customWidth="1"/>
    <col min="99" max="101" width="9.1796875" style="43" customWidth="1"/>
    <col min="102" max="104" width="14.453125" style="40" customWidth="1"/>
    <col min="105" max="105" width="9.1796875" style="43" customWidth="1"/>
    <col min="106" max="107" width="9.1796875" style="44" customWidth="1"/>
    <col min="108" max="110" width="9.1796875" style="43" customWidth="1"/>
    <col min="111" max="113" width="14.453125" style="40" customWidth="1"/>
    <col min="114" max="114" width="9.1796875" style="43" customWidth="1"/>
    <col min="115" max="116" width="9.1796875" style="44" customWidth="1"/>
    <col min="117" max="121" width="9.1796875" style="43" customWidth="1"/>
    <col min="122" max="124" width="14.453125" style="40" customWidth="1"/>
    <col min="125" max="125" width="9.1796875" style="43" customWidth="1"/>
    <col min="126" max="127" width="9.1796875" style="44" customWidth="1"/>
    <col min="128" max="132" width="9.1796875" style="43" customWidth="1"/>
    <col min="133" max="135" width="14.453125" style="40" customWidth="1"/>
    <col min="136" max="136" width="9.1796875" style="43" customWidth="1"/>
    <col min="137" max="138" width="9.1796875" style="44" customWidth="1"/>
    <col min="139" max="143" width="9.1796875" style="43" customWidth="1"/>
    <col min="144" max="146" width="14.453125" style="40" customWidth="1"/>
    <col min="147" max="147" width="9.1796875" style="43" customWidth="1"/>
    <col min="148" max="149" width="9.1796875" style="44" customWidth="1"/>
    <col min="150" max="154" width="9.1796875" style="43" customWidth="1"/>
    <col min="155" max="157" width="14.453125" style="40" customWidth="1"/>
    <col min="158" max="158" width="9.1796875" style="43" customWidth="1"/>
    <col min="159" max="160" width="9.1796875" style="44" customWidth="1"/>
    <col min="161" max="165" width="9.1796875" style="43" customWidth="1"/>
    <col min="166" max="166" width="1.1796875" customWidth="1"/>
    <col min="167" max="170" width="9.1796875" style="40"/>
  </cols>
  <sheetData>
    <row r="2" spans="2:170" ht="22.5" x14ac:dyDescent="0.45">
      <c r="B2" s="45" t="s">
        <v>21</v>
      </c>
    </row>
    <row r="3" spans="2:170" x14ac:dyDescent="0.25">
      <c r="B3" s="46" t="s">
        <v>22</v>
      </c>
    </row>
    <row r="4" spans="2:170" x14ac:dyDescent="0.25">
      <c r="B4" s="46" t="s">
        <v>23</v>
      </c>
    </row>
    <row r="5" spans="2:170" x14ac:dyDescent="0.25">
      <c r="B5" s="47"/>
      <c r="C5" s="48"/>
      <c r="D5" s="48"/>
      <c r="E5" s="48"/>
      <c r="F5" s="49"/>
      <c r="G5" s="50"/>
      <c r="H5" s="50"/>
      <c r="I5" s="49"/>
      <c r="J5" s="49"/>
      <c r="K5" s="49"/>
      <c r="L5" s="48"/>
      <c r="M5" s="48"/>
      <c r="N5" s="48"/>
      <c r="O5" s="49"/>
      <c r="P5" s="50"/>
      <c r="Q5" s="50"/>
      <c r="R5" s="49"/>
      <c r="S5" s="49"/>
      <c r="T5" s="49"/>
      <c r="U5" s="48"/>
      <c r="V5" s="48"/>
      <c r="W5" s="48"/>
      <c r="X5" s="49"/>
      <c r="Y5" s="50"/>
      <c r="Z5" s="50"/>
      <c r="AA5" s="49"/>
      <c r="AB5" s="49"/>
      <c r="AC5" s="49"/>
      <c r="AD5" s="48"/>
      <c r="AE5" s="48"/>
      <c r="AF5" s="48"/>
      <c r="AG5" s="49"/>
      <c r="AH5" s="50"/>
      <c r="AI5" s="50"/>
      <c r="AJ5" s="49"/>
      <c r="AK5" s="49"/>
      <c r="AL5" s="49"/>
      <c r="AM5" s="48"/>
      <c r="AN5" s="48"/>
      <c r="AO5" s="48"/>
      <c r="AP5" s="49"/>
      <c r="AQ5" s="50"/>
      <c r="AR5" s="50"/>
      <c r="AS5" s="49"/>
      <c r="AT5" s="49"/>
      <c r="AU5" s="49"/>
      <c r="AV5" s="48"/>
      <c r="AW5" s="48"/>
      <c r="AX5" s="48"/>
      <c r="AY5" s="49"/>
      <c r="AZ5" s="50"/>
      <c r="BA5" s="50"/>
      <c r="BB5" s="49"/>
      <c r="BC5" s="49"/>
      <c r="BD5" s="49"/>
      <c r="BE5" s="48"/>
      <c r="BF5" s="48"/>
      <c r="BG5" s="48"/>
      <c r="BH5" s="49"/>
      <c r="BI5" s="50"/>
      <c r="BJ5" s="50"/>
      <c r="BK5" s="49"/>
      <c r="BL5" s="49"/>
      <c r="BM5" s="49"/>
      <c r="BN5" s="48"/>
      <c r="BO5" s="48"/>
      <c r="BP5" s="48"/>
      <c r="BQ5" s="49"/>
      <c r="BR5" s="50"/>
      <c r="BS5" s="50"/>
      <c r="BT5" s="49"/>
      <c r="BU5" s="49"/>
      <c r="BV5" s="49"/>
      <c r="BW5" s="48"/>
      <c r="BX5" s="48"/>
      <c r="BY5" s="48"/>
      <c r="BZ5" s="49"/>
      <c r="CA5" s="50"/>
      <c r="CB5" s="50"/>
      <c r="CC5" s="49"/>
      <c r="CD5" s="49"/>
      <c r="CE5" s="49"/>
      <c r="CF5" s="48"/>
      <c r="CG5" s="48"/>
      <c r="CH5" s="48"/>
      <c r="CI5" s="49"/>
      <c r="CJ5" s="50"/>
      <c r="CK5" s="50"/>
      <c r="CL5" s="49"/>
      <c r="CM5" s="49"/>
      <c r="CN5" s="49"/>
      <c r="CO5" s="48"/>
      <c r="CP5" s="48"/>
      <c r="CQ5" s="48"/>
      <c r="CR5" s="49"/>
      <c r="CS5" s="50"/>
      <c r="CT5" s="50"/>
      <c r="CU5" s="49"/>
      <c r="CV5" s="49"/>
      <c r="CW5" s="49"/>
      <c r="CX5" s="48"/>
      <c r="CY5" s="48"/>
      <c r="CZ5" s="48"/>
      <c r="DA5" s="49"/>
      <c r="DB5" s="50"/>
      <c r="DC5" s="50"/>
      <c r="DD5" s="49"/>
      <c r="DE5" s="49"/>
      <c r="DF5" s="49"/>
      <c r="DG5" s="48"/>
      <c r="DH5" s="48"/>
      <c r="DI5" s="48"/>
      <c r="DJ5" s="49"/>
      <c r="DK5" s="50"/>
      <c r="DL5" s="50"/>
      <c r="DM5" s="49"/>
      <c r="DN5" s="49"/>
      <c r="DO5" s="49"/>
      <c r="DP5" s="49"/>
      <c r="DQ5" s="49"/>
      <c r="DR5" s="48"/>
      <c r="DS5" s="48"/>
      <c r="DT5" s="48"/>
      <c r="DU5" s="49"/>
      <c r="DV5" s="50"/>
      <c r="DW5" s="50"/>
      <c r="DX5" s="49"/>
      <c r="DY5" s="49"/>
      <c r="DZ5" s="49"/>
      <c r="EA5" s="49"/>
      <c r="EB5" s="49"/>
      <c r="EC5" s="48"/>
      <c r="ED5" s="48"/>
      <c r="EE5" s="48"/>
      <c r="EF5" s="49"/>
      <c r="EG5" s="50"/>
      <c r="EH5" s="50"/>
      <c r="EI5" s="49"/>
      <c r="EJ5" s="49"/>
      <c r="EK5" s="49"/>
      <c r="EL5" s="49"/>
      <c r="EM5" s="49"/>
      <c r="EN5" s="48"/>
      <c r="EO5" s="48"/>
      <c r="EP5" s="48"/>
      <c r="EQ5" s="49"/>
      <c r="ER5" s="50"/>
      <c r="ES5" s="50"/>
      <c r="ET5" s="49"/>
      <c r="EU5" s="49"/>
      <c r="EV5" s="49"/>
      <c r="EW5" s="49"/>
      <c r="EX5" s="49"/>
      <c r="EY5" s="48"/>
      <c r="EZ5" s="48"/>
      <c r="FA5" s="48"/>
      <c r="FB5" s="49"/>
      <c r="FC5" s="50"/>
      <c r="FD5" s="50"/>
      <c r="FE5" s="49"/>
      <c r="FF5" s="49"/>
      <c r="FG5" s="49"/>
      <c r="FH5" s="49"/>
      <c r="FI5" s="49"/>
      <c r="FK5" s="48"/>
      <c r="FL5" s="48"/>
      <c r="FM5" s="48"/>
      <c r="FN5" s="48"/>
    </row>
    <row r="6" spans="2:170" ht="13" x14ac:dyDescent="0.3">
      <c r="B6" s="39"/>
      <c r="C6" s="80" t="s">
        <v>40</v>
      </c>
      <c r="D6" s="80"/>
      <c r="E6" s="80"/>
      <c r="F6" s="80"/>
      <c r="G6" s="80"/>
      <c r="H6" s="80"/>
      <c r="I6" s="80"/>
      <c r="J6" s="80"/>
      <c r="K6" s="80"/>
      <c r="L6" s="80" t="s">
        <v>41</v>
      </c>
      <c r="M6" s="80"/>
      <c r="N6" s="80"/>
      <c r="O6" s="80"/>
      <c r="P6" s="80"/>
      <c r="Q6" s="80"/>
      <c r="R6" s="80"/>
      <c r="S6" s="80"/>
      <c r="T6" s="80"/>
      <c r="U6" s="80" t="s">
        <v>42</v>
      </c>
      <c r="V6" s="80"/>
      <c r="W6" s="80"/>
      <c r="X6" s="80"/>
      <c r="Y6" s="80"/>
      <c r="Z6" s="80"/>
      <c r="AA6" s="80"/>
      <c r="AB6" s="80"/>
      <c r="AC6" s="80"/>
      <c r="AD6" s="80" t="s">
        <v>43</v>
      </c>
      <c r="AE6" s="80"/>
      <c r="AF6" s="80"/>
      <c r="AG6" s="80"/>
      <c r="AH6" s="80"/>
      <c r="AI6" s="80"/>
      <c r="AJ6" s="80"/>
      <c r="AK6" s="80"/>
      <c r="AL6" s="80"/>
      <c r="AM6" s="80" t="s">
        <v>44</v>
      </c>
      <c r="AN6" s="80"/>
      <c r="AO6" s="80"/>
      <c r="AP6" s="80"/>
      <c r="AQ6" s="80"/>
      <c r="AR6" s="80"/>
      <c r="AS6" s="80"/>
      <c r="AT6" s="80"/>
      <c r="AU6" s="80"/>
      <c r="AV6" s="80" t="s">
        <v>45</v>
      </c>
      <c r="AW6" s="80"/>
      <c r="AX6" s="80"/>
      <c r="AY6" s="80"/>
      <c r="AZ6" s="80"/>
      <c r="BA6" s="80"/>
      <c r="BB6" s="80"/>
      <c r="BC6" s="80"/>
      <c r="BD6" s="80"/>
      <c r="BE6" s="80" t="s">
        <v>46</v>
      </c>
      <c r="BF6" s="80"/>
      <c r="BG6" s="80"/>
      <c r="BH6" s="80"/>
      <c r="BI6" s="80"/>
      <c r="BJ6" s="80"/>
      <c r="BK6" s="80"/>
      <c r="BL6" s="80"/>
      <c r="BM6" s="80"/>
      <c r="BN6" s="80" t="s">
        <v>47</v>
      </c>
      <c r="BO6" s="80"/>
      <c r="BP6" s="80"/>
      <c r="BQ6" s="80"/>
      <c r="BR6" s="80"/>
      <c r="BS6" s="80"/>
      <c r="BT6" s="80"/>
      <c r="BU6" s="80"/>
      <c r="BV6" s="80"/>
      <c r="BW6" s="80" t="s">
        <v>48</v>
      </c>
      <c r="BX6" s="80"/>
      <c r="BY6" s="80"/>
      <c r="BZ6" s="80"/>
      <c r="CA6" s="80"/>
      <c r="CB6" s="80"/>
      <c r="CC6" s="80"/>
      <c r="CD6" s="80"/>
      <c r="CE6" s="80"/>
      <c r="CF6" s="80" t="s">
        <v>49</v>
      </c>
      <c r="CG6" s="80"/>
      <c r="CH6" s="80"/>
      <c r="CI6" s="80"/>
      <c r="CJ6" s="80"/>
      <c r="CK6" s="80"/>
      <c r="CL6" s="80"/>
      <c r="CM6" s="80"/>
      <c r="CN6" s="80"/>
      <c r="CO6" s="80" t="s">
        <v>50</v>
      </c>
      <c r="CP6" s="80"/>
      <c r="CQ6" s="80"/>
      <c r="CR6" s="80"/>
      <c r="CS6" s="80"/>
      <c r="CT6" s="80"/>
      <c r="CU6" s="80"/>
      <c r="CV6" s="80"/>
      <c r="CW6" s="80"/>
      <c r="CX6" s="80" t="s">
        <v>51</v>
      </c>
      <c r="CY6" s="80"/>
      <c r="CZ6" s="80"/>
      <c r="DA6" s="80"/>
      <c r="DB6" s="80"/>
      <c r="DC6" s="80"/>
      <c r="DD6" s="80"/>
      <c r="DE6" s="80"/>
      <c r="DF6" s="80"/>
      <c r="DG6" s="80" t="s">
        <v>52</v>
      </c>
      <c r="DH6" s="80"/>
      <c r="DI6" s="80"/>
      <c r="DJ6" s="80"/>
      <c r="DK6" s="80"/>
      <c r="DL6" s="80"/>
      <c r="DM6" s="80"/>
      <c r="DN6" s="80"/>
      <c r="DO6" s="80"/>
      <c r="DP6" s="80"/>
      <c r="DQ6" s="80"/>
      <c r="DR6" s="80" t="s">
        <v>53</v>
      </c>
      <c r="DS6" s="80"/>
      <c r="DT6" s="80"/>
      <c r="DU6" s="80"/>
      <c r="DV6" s="80"/>
      <c r="DW6" s="80"/>
      <c r="DX6" s="80"/>
      <c r="DY6" s="80"/>
      <c r="DZ6" s="80"/>
      <c r="EA6" s="80"/>
      <c r="EB6" s="80"/>
      <c r="EC6" s="80" t="s">
        <v>54</v>
      </c>
      <c r="ED6" s="80"/>
      <c r="EE6" s="80"/>
      <c r="EF6" s="80"/>
      <c r="EG6" s="80"/>
      <c r="EH6" s="80"/>
      <c r="EI6" s="80"/>
      <c r="EJ6" s="80"/>
      <c r="EK6" s="80"/>
      <c r="EL6" s="80"/>
      <c r="EM6" s="80"/>
      <c r="EN6" s="80" t="s">
        <v>55</v>
      </c>
      <c r="EO6" s="80"/>
      <c r="EP6" s="80"/>
      <c r="EQ6" s="80"/>
      <c r="ER6" s="80"/>
      <c r="ES6" s="80"/>
      <c r="ET6" s="80"/>
      <c r="EU6" s="80"/>
      <c r="EV6" s="80"/>
      <c r="EW6" s="80"/>
      <c r="EX6" s="80"/>
      <c r="EY6" s="81" t="s">
        <v>56</v>
      </c>
      <c r="EZ6" s="81"/>
      <c r="FA6" s="81"/>
      <c r="FB6" s="81"/>
      <c r="FC6" s="81"/>
      <c r="FD6" s="81"/>
      <c r="FE6" s="81"/>
      <c r="FF6" s="81"/>
      <c r="FG6" s="81"/>
      <c r="FH6" s="81"/>
      <c r="FI6" s="81"/>
      <c r="FK6" s="82" t="s">
        <v>36</v>
      </c>
      <c r="FL6" s="82"/>
      <c r="FM6" s="83" t="s">
        <v>39</v>
      </c>
      <c r="FN6" s="83"/>
    </row>
    <row r="7" spans="2:170" ht="26" x14ac:dyDescent="0.3">
      <c r="B7" s="51" t="s">
        <v>24</v>
      </c>
      <c r="C7" s="52" t="s">
        <v>25</v>
      </c>
      <c r="D7" s="53" t="s">
        <v>26</v>
      </c>
      <c r="E7" s="53" t="s">
        <v>27</v>
      </c>
      <c r="F7" s="54" t="s">
        <v>28</v>
      </c>
      <c r="G7" s="55" t="s">
        <v>29</v>
      </c>
      <c r="H7" s="55" t="s">
        <v>30</v>
      </c>
      <c r="I7" s="54" t="s">
        <v>31</v>
      </c>
      <c r="J7" s="54" t="s">
        <v>32</v>
      </c>
      <c r="K7" s="54" t="s">
        <v>33</v>
      </c>
      <c r="L7" s="52" t="s">
        <v>25</v>
      </c>
      <c r="M7" s="53" t="s">
        <v>26</v>
      </c>
      <c r="N7" s="53" t="s">
        <v>27</v>
      </c>
      <c r="O7" s="54" t="s">
        <v>28</v>
      </c>
      <c r="P7" s="55" t="s">
        <v>29</v>
      </c>
      <c r="Q7" s="55" t="s">
        <v>30</v>
      </c>
      <c r="R7" s="54" t="s">
        <v>31</v>
      </c>
      <c r="S7" s="54" t="s">
        <v>32</v>
      </c>
      <c r="T7" s="54" t="s">
        <v>33</v>
      </c>
      <c r="U7" s="52" t="s">
        <v>25</v>
      </c>
      <c r="V7" s="53" t="s">
        <v>26</v>
      </c>
      <c r="W7" s="53" t="s">
        <v>27</v>
      </c>
      <c r="X7" s="54" t="s">
        <v>28</v>
      </c>
      <c r="Y7" s="55" t="s">
        <v>29</v>
      </c>
      <c r="Z7" s="55" t="s">
        <v>30</v>
      </c>
      <c r="AA7" s="54" t="s">
        <v>31</v>
      </c>
      <c r="AB7" s="54" t="s">
        <v>32</v>
      </c>
      <c r="AC7" s="54" t="s">
        <v>33</v>
      </c>
      <c r="AD7" s="52" t="s">
        <v>25</v>
      </c>
      <c r="AE7" s="53" t="s">
        <v>26</v>
      </c>
      <c r="AF7" s="53" t="s">
        <v>27</v>
      </c>
      <c r="AG7" s="54" t="s">
        <v>28</v>
      </c>
      <c r="AH7" s="55" t="s">
        <v>29</v>
      </c>
      <c r="AI7" s="55" t="s">
        <v>30</v>
      </c>
      <c r="AJ7" s="54" t="s">
        <v>31</v>
      </c>
      <c r="AK7" s="54" t="s">
        <v>32</v>
      </c>
      <c r="AL7" s="54" t="s">
        <v>33</v>
      </c>
      <c r="AM7" s="52" t="s">
        <v>25</v>
      </c>
      <c r="AN7" s="53" t="s">
        <v>26</v>
      </c>
      <c r="AO7" s="53" t="s">
        <v>27</v>
      </c>
      <c r="AP7" s="54" t="s">
        <v>28</v>
      </c>
      <c r="AQ7" s="55" t="s">
        <v>29</v>
      </c>
      <c r="AR7" s="55" t="s">
        <v>30</v>
      </c>
      <c r="AS7" s="54" t="s">
        <v>31</v>
      </c>
      <c r="AT7" s="54" t="s">
        <v>32</v>
      </c>
      <c r="AU7" s="54" t="s">
        <v>33</v>
      </c>
      <c r="AV7" s="52" t="s">
        <v>25</v>
      </c>
      <c r="AW7" s="53" t="s">
        <v>26</v>
      </c>
      <c r="AX7" s="53" t="s">
        <v>27</v>
      </c>
      <c r="AY7" s="54" t="s">
        <v>28</v>
      </c>
      <c r="AZ7" s="55" t="s">
        <v>29</v>
      </c>
      <c r="BA7" s="55" t="s">
        <v>30</v>
      </c>
      <c r="BB7" s="54" t="s">
        <v>31</v>
      </c>
      <c r="BC7" s="54" t="s">
        <v>32</v>
      </c>
      <c r="BD7" s="54" t="s">
        <v>33</v>
      </c>
      <c r="BE7" s="52" t="s">
        <v>25</v>
      </c>
      <c r="BF7" s="53" t="s">
        <v>26</v>
      </c>
      <c r="BG7" s="53" t="s">
        <v>27</v>
      </c>
      <c r="BH7" s="54" t="s">
        <v>28</v>
      </c>
      <c r="BI7" s="55" t="s">
        <v>29</v>
      </c>
      <c r="BJ7" s="55" t="s">
        <v>30</v>
      </c>
      <c r="BK7" s="54" t="s">
        <v>31</v>
      </c>
      <c r="BL7" s="54" t="s">
        <v>32</v>
      </c>
      <c r="BM7" s="54" t="s">
        <v>33</v>
      </c>
      <c r="BN7" s="52" t="s">
        <v>25</v>
      </c>
      <c r="BO7" s="53" t="s">
        <v>26</v>
      </c>
      <c r="BP7" s="53" t="s">
        <v>27</v>
      </c>
      <c r="BQ7" s="54" t="s">
        <v>28</v>
      </c>
      <c r="BR7" s="55" t="s">
        <v>29</v>
      </c>
      <c r="BS7" s="55" t="s">
        <v>30</v>
      </c>
      <c r="BT7" s="54" t="s">
        <v>31</v>
      </c>
      <c r="BU7" s="54" t="s">
        <v>32</v>
      </c>
      <c r="BV7" s="54" t="s">
        <v>33</v>
      </c>
      <c r="BW7" s="52" t="s">
        <v>25</v>
      </c>
      <c r="BX7" s="53" t="s">
        <v>26</v>
      </c>
      <c r="BY7" s="53" t="s">
        <v>27</v>
      </c>
      <c r="BZ7" s="54" t="s">
        <v>28</v>
      </c>
      <c r="CA7" s="55" t="s">
        <v>29</v>
      </c>
      <c r="CB7" s="55" t="s">
        <v>30</v>
      </c>
      <c r="CC7" s="54" t="s">
        <v>31</v>
      </c>
      <c r="CD7" s="54" t="s">
        <v>32</v>
      </c>
      <c r="CE7" s="54" t="s">
        <v>33</v>
      </c>
      <c r="CF7" s="52" t="s">
        <v>25</v>
      </c>
      <c r="CG7" s="53" t="s">
        <v>26</v>
      </c>
      <c r="CH7" s="53" t="s">
        <v>27</v>
      </c>
      <c r="CI7" s="54" t="s">
        <v>28</v>
      </c>
      <c r="CJ7" s="55" t="s">
        <v>29</v>
      </c>
      <c r="CK7" s="55" t="s">
        <v>30</v>
      </c>
      <c r="CL7" s="54" t="s">
        <v>31</v>
      </c>
      <c r="CM7" s="54" t="s">
        <v>32</v>
      </c>
      <c r="CN7" s="54" t="s">
        <v>33</v>
      </c>
      <c r="CO7" s="52" t="s">
        <v>25</v>
      </c>
      <c r="CP7" s="53" t="s">
        <v>26</v>
      </c>
      <c r="CQ7" s="53" t="s">
        <v>27</v>
      </c>
      <c r="CR7" s="54" t="s">
        <v>28</v>
      </c>
      <c r="CS7" s="55" t="s">
        <v>29</v>
      </c>
      <c r="CT7" s="55" t="s">
        <v>30</v>
      </c>
      <c r="CU7" s="54" t="s">
        <v>31</v>
      </c>
      <c r="CV7" s="54" t="s">
        <v>32</v>
      </c>
      <c r="CW7" s="54" t="s">
        <v>33</v>
      </c>
      <c r="CX7" s="52" t="s">
        <v>25</v>
      </c>
      <c r="CY7" s="53" t="s">
        <v>26</v>
      </c>
      <c r="CZ7" s="53" t="s">
        <v>27</v>
      </c>
      <c r="DA7" s="54" t="s">
        <v>28</v>
      </c>
      <c r="DB7" s="55" t="s">
        <v>29</v>
      </c>
      <c r="DC7" s="55" t="s">
        <v>30</v>
      </c>
      <c r="DD7" s="54" t="s">
        <v>31</v>
      </c>
      <c r="DE7" s="54" t="s">
        <v>32</v>
      </c>
      <c r="DF7" s="54" t="s">
        <v>33</v>
      </c>
      <c r="DG7" s="52" t="s">
        <v>25</v>
      </c>
      <c r="DH7" s="53" t="s">
        <v>26</v>
      </c>
      <c r="DI7" s="53" t="s">
        <v>27</v>
      </c>
      <c r="DJ7" s="54" t="s">
        <v>28</v>
      </c>
      <c r="DK7" s="55" t="s">
        <v>29</v>
      </c>
      <c r="DL7" s="55" t="s">
        <v>30</v>
      </c>
      <c r="DM7" s="54" t="s">
        <v>34</v>
      </c>
      <c r="DN7" s="54" t="s">
        <v>35</v>
      </c>
      <c r="DO7" s="54" t="s">
        <v>31</v>
      </c>
      <c r="DP7" s="54" t="s">
        <v>32</v>
      </c>
      <c r="DQ7" s="54" t="s">
        <v>33</v>
      </c>
      <c r="DR7" s="52" t="s">
        <v>25</v>
      </c>
      <c r="DS7" s="53" t="s">
        <v>26</v>
      </c>
      <c r="DT7" s="53" t="s">
        <v>27</v>
      </c>
      <c r="DU7" s="54" t="s">
        <v>28</v>
      </c>
      <c r="DV7" s="55" t="s">
        <v>29</v>
      </c>
      <c r="DW7" s="55" t="s">
        <v>30</v>
      </c>
      <c r="DX7" s="54" t="s">
        <v>34</v>
      </c>
      <c r="DY7" s="54" t="s">
        <v>35</v>
      </c>
      <c r="DZ7" s="54" t="s">
        <v>31</v>
      </c>
      <c r="EA7" s="54" t="s">
        <v>32</v>
      </c>
      <c r="EB7" s="54" t="s">
        <v>33</v>
      </c>
      <c r="EC7" s="52" t="s">
        <v>25</v>
      </c>
      <c r="ED7" s="53" t="s">
        <v>26</v>
      </c>
      <c r="EE7" s="53" t="s">
        <v>27</v>
      </c>
      <c r="EF7" s="54" t="s">
        <v>28</v>
      </c>
      <c r="EG7" s="55" t="s">
        <v>29</v>
      </c>
      <c r="EH7" s="55" t="s">
        <v>30</v>
      </c>
      <c r="EI7" s="54" t="s">
        <v>34</v>
      </c>
      <c r="EJ7" s="54" t="s">
        <v>35</v>
      </c>
      <c r="EK7" s="54" t="s">
        <v>31</v>
      </c>
      <c r="EL7" s="54" t="s">
        <v>32</v>
      </c>
      <c r="EM7" s="54" t="s">
        <v>33</v>
      </c>
      <c r="EN7" s="52" t="s">
        <v>25</v>
      </c>
      <c r="EO7" s="53" t="s">
        <v>26</v>
      </c>
      <c r="EP7" s="53" t="s">
        <v>27</v>
      </c>
      <c r="EQ7" s="54" t="s">
        <v>28</v>
      </c>
      <c r="ER7" s="55" t="s">
        <v>29</v>
      </c>
      <c r="ES7" s="55" t="s">
        <v>30</v>
      </c>
      <c r="ET7" s="54" t="s">
        <v>34</v>
      </c>
      <c r="EU7" s="54" t="s">
        <v>35</v>
      </c>
      <c r="EV7" s="54" t="s">
        <v>31</v>
      </c>
      <c r="EW7" s="54" t="s">
        <v>32</v>
      </c>
      <c r="EX7" s="54" t="s">
        <v>33</v>
      </c>
      <c r="EY7" s="52" t="s">
        <v>25</v>
      </c>
      <c r="EZ7" s="53" t="s">
        <v>26</v>
      </c>
      <c r="FA7" s="53" t="s">
        <v>27</v>
      </c>
      <c r="FB7" s="54" t="s">
        <v>28</v>
      </c>
      <c r="FC7" s="55" t="s">
        <v>29</v>
      </c>
      <c r="FD7" s="55" t="s">
        <v>30</v>
      </c>
      <c r="FE7" s="54" t="s">
        <v>34</v>
      </c>
      <c r="FF7" s="54" t="s">
        <v>35</v>
      </c>
      <c r="FG7" s="54" t="s">
        <v>31</v>
      </c>
      <c r="FH7" s="54" t="s">
        <v>32</v>
      </c>
      <c r="FI7" s="56" t="s">
        <v>33</v>
      </c>
      <c r="FK7" s="57" t="s">
        <v>37</v>
      </c>
      <c r="FL7" s="52" t="s">
        <v>38</v>
      </c>
      <c r="FM7" s="52" t="s">
        <v>37</v>
      </c>
      <c r="FN7" s="58" t="s">
        <v>38</v>
      </c>
    </row>
    <row r="8" spans="2:170" ht="13" x14ac:dyDescent="0.3">
      <c r="B8" s="59" t="s">
        <v>57</v>
      </c>
      <c r="K8" s="60"/>
      <c r="T8" s="60"/>
      <c r="AC8" s="60"/>
      <c r="AL8" s="60"/>
      <c r="AU8" s="60"/>
      <c r="BD8" s="60"/>
      <c r="BM8" s="60"/>
      <c r="BV8" s="60"/>
      <c r="CE8" s="60"/>
      <c r="CN8" s="60"/>
      <c r="CW8" s="60"/>
      <c r="DF8" s="60"/>
      <c r="DQ8" s="60"/>
      <c r="EB8" s="60"/>
      <c r="EM8" s="60"/>
      <c r="EX8" s="60"/>
      <c r="FI8" s="60"/>
      <c r="FK8" s="61"/>
      <c r="FL8" s="62"/>
      <c r="FN8" s="62"/>
    </row>
    <row r="9" spans="2:170" ht="13" x14ac:dyDescent="0.3">
      <c r="B9" s="63" t="s">
        <v>58</v>
      </c>
      <c r="K9" s="60"/>
      <c r="T9" s="60"/>
      <c r="AC9" s="60"/>
      <c r="AL9" s="60"/>
      <c r="AU9" s="60"/>
      <c r="BD9" s="60"/>
      <c r="BM9" s="60"/>
      <c r="BV9" s="60"/>
      <c r="CE9" s="60"/>
      <c r="CN9" s="60"/>
      <c r="CW9" s="60"/>
      <c r="DF9" s="60"/>
      <c r="DQ9" s="60"/>
      <c r="EB9" s="60"/>
      <c r="EM9" s="60"/>
      <c r="EX9" s="60"/>
      <c r="FI9" s="60"/>
      <c r="FK9" s="61"/>
      <c r="FL9" s="62"/>
      <c r="FN9" s="62"/>
    </row>
    <row r="10" spans="2:170" x14ac:dyDescent="0.25">
      <c r="B10" s="64" t="s">
        <v>59</v>
      </c>
      <c r="C10" s="40">
        <v>5157594</v>
      </c>
      <c r="D10" s="40">
        <v>3658257.1854263097</v>
      </c>
      <c r="E10" s="40">
        <v>849998877.26386154</v>
      </c>
      <c r="F10" s="43">
        <v>70.929530037190005</v>
      </c>
      <c r="G10" s="44">
        <v>232.35077092175743</v>
      </c>
      <c r="H10" s="44">
        <v>164.80530985259048</v>
      </c>
      <c r="I10" s="43">
        <v>-0.21944864856294835</v>
      </c>
      <c r="J10" s="43">
        <v>-1.946429916540011</v>
      </c>
      <c r="K10" s="60">
        <v>-2.1616071508738566</v>
      </c>
      <c r="L10" s="40">
        <v>5180937</v>
      </c>
      <c r="M10" s="40">
        <v>3782295.5217895336</v>
      </c>
      <c r="N10" s="40">
        <v>896312439.2245512</v>
      </c>
      <c r="O10" s="43">
        <v>73.004082500704669</v>
      </c>
      <c r="P10" s="44">
        <v>236.97578205112728</v>
      </c>
      <c r="Q10" s="44">
        <v>173.00199543529504</v>
      </c>
      <c r="R10" s="43">
        <v>1.6757527554046527</v>
      </c>
      <c r="S10" s="43">
        <v>-1.918979260173022</v>
      </c>
      <c r="T10" s="60">
        <v>-0.27538385254026737</v>
      </c>
      <c r="U10" s="40">
        <v>5018880</v>
      </c>
      <c r="V10" s="40">
        <v>3688800.8027438275</v>
      </c>
      <c r="W10" s="40">
        <v>891108381.70547211</v>
      </c>
      <c r="X10" s="43">
        <v>73.49848577259921</v>
      </c>
      <c r="Y10" s="44">
        <v>241.5712935875101</v>
      </c>
      <c r="Z10" s="44">
        <v>177.5512428481</v>
      </c>
      <c r="AA10" s="43">
        <v>1.4340573873588798</v>
      </c>
      <c r="AB10" s="43">
        <v>-2.3272310508601821</v>
      </c>
      <c r="AC10" s="60">
        <v>-0.92654749225613087</v>
      </c>
      <c r="AD10" s="40">
        <v>5182332</v>
      </c>
      <c r="AE10" s="40">
        <v>3991545.7963476158</v>
      </c>
      <c r="AF10" s="40">
        <v>1024934068.1300687</v>
      </c>
      <c r="AG10" s="43">
        <v>77.022193799000448</v>
      </c>
      <c r="AH10" s="44">
        <v>256.77622666083749</v>
      </c>
      <c r="AI10" s="44">
        <v>197.77468292847092</v>
      </c>
      <c r="AJ10" s="43">
        <v>4.8108168562514866</v>
      </c>
      <c r="AK10" s="43">
        <v>3.6825580243560792</v>
      </c>
      <c r="AL10" s="60">
        <v>8.6705360027847309</v>
      </c>
      <c r="AM10" s="40">
        <v>5020200</v>
      </c>
      <c r="AN10" s="40">
        <v>3971716.326684942</v>
      </c>
      <c r="AO10" s="40">
        <v>1051810041.2885557</v>
      </c>
      <c r="AP10" s="43">
        <v>79.114703133041345</v>
      </c>
      <c r="AQ10" s="44">
        <v>264.82506674047039</v>
      </c>
      <c r="AR10" s="44">
        <v>209.51556537360179</v>
      </c>
      <c r="AS10" s="43">
        <v>2.6145593543987329</v>
      </c>
      <c r="AT10" s="43">
        <v>3.4519987234114762</v>
      </c>
      <c r="AU10" s="60">
        <v>6.1568126333712963</v>
      </c>
      <c r="AV10" s="40">
        <v>5207318</v>
      </c>
      <c r="AW10" s="40">
        <v>3682370.3101955871</v>
      </c>
      <c r="AX10" s="40">
        <v>1009374215.4820353</v>
      </c>
      <c r="AY10" s="43">
        <v>70.715295478316989</v>
      </c>
      <c r="AZ10" s="44">
        <v>274.10991574837647</v>
      </c>
      <c r="BA10" s="44">
        <v>193.83763685683019</v>
      </c>
      <c r="BB10" s="43">
        <v>2.2245644288223558</v>
      </c>
      <c r="BC10" s="43">
        <v>0.48441502458862318</v>
      </c>
      <c r="BD10" s="60">
        <v>2.719755577705723</v>
      </c>
      <c r="BE10" s="40">
        <v>5208155</v>
      </c>
      <c r="BF10" s="40">
        <v>3710393.3611122021</v>
      </c>
      <c r="BG10" s="40">
        <v>1003718047.7293417</v>
      </c>
      <c r="BH10" s="43">
        <v>71.241991859155533</v>
      </c>
      <c r="BI10" s="44">
        <v>270.51526618419621</v>
      </c>
      <c r="BJ10" s="44">
        <v>192.720463912718</v>
      </c>
      <c r="BK10" s="43">
        <v>6.2052003024443794</v>
      </c>
      <c r="BL10" s="43">
        <v>2.7188355606197989</v>
      </c>
      <c r="BM10" s="60">
        <v>9.092745055527752</v>
      </c>
      <c r="BN10" s="40">
        <v>4705596</v>
      </c>
      <c r="BO10" s="40">
        <v>3562437.0968259713</v>
      </c>
      <c r="BP10" s="40">
        <v>909811238.11563909</v>
      </c>
      <c r="BQ10" s="43">
        <v>75.706395041690172</v>
      </c>
      <c r="BR10" s="44">
        <v>255.39012013047324</v>
      </c>
      <c r="BS10" s="44">
        <v>193.34665324342316</v>
      </c>
      <c r="BT10" s="43">
        <v>0.59259258582098306</v>
      </c>
      <c r="BU10" s="43">
        <v>-4.429873639766746</v>
      </c>
      <c r="BV10" s="60">
        <v>-3.8635321566435925</v>
      </c>
      <c r="BW10" s="40">
        <v>5212526</v>
      </c>
      <c r="BX10" s="40">
        <v>3938813.5447954061</v>
      </c>
      <c r="BY10" s="40">
        <v>1028575969.1629207</v>
      </c>
      <c r="BZ10" s="43">
        <v>75.564391329566632</v>
      </c>
      <c r="CA10" s="44">
        <v>261.13852749441281</v>
      </c>
      <c r="CB10" s="44">
        <v>197.32773882814604</v>
      </c>
      <c r="CC10" s="43">
        <v>0.87286929700005078</v>
      </c>
      <c r="CD10" s="43">
        <v>-5.4405360041529433E-2</v>
      </c>
      <c r="CE10" s="60">
        <v>0.81798904927171578</v>
      </c>
      <c r="CF10" s="40">
        <v>5053230</v>
      </c>
      <c r="CG10" s="40">
        <v>3702114.1548785083</v>
      </c>
      <c r="CH10" s="40">
        <v>911840923.12088716</v>
      </c>
      <c r="CI10" s="43">
        <v>73.262332307821097</v>
      </c>
      <c r="CJ10" s="44">
        <v>246.30275701231341</v>
      </c>
      <c r="CK10" s="44">
        <v>180.44714432568617</v>
      </c>
      <c r="CL10" s="43">
        <v>6.5109367785731038</v>
      </c>
      <c r="CM10" s="43">
        <v>4.6011291679791215</v>
      </c>
      <c r="CN10" s="60">
        <v>11.411642557728634</v>
      </c>
      <c r="CO10" s="40">
        <v>5220152</v>
      </c>
      <c r="CP10" s="40">
        <v>3715204.3355203266</v>
      </c>
      <c r="CQ10" s="40">
        <v>881396780.90155113</v>
      </c>
      <c r="CR10" s="43">
        <v>71.170424453547071</v>
      </c>
      <c r="CS10" s="44">
        <v>237.24045874804045</v>
      </c>
      <c r="CT10" s="44">
        <v>168.84504146652264</v>
      </c>
      <c r="CU10" s="43">
        <v>4.835806596749082</v>
      </c>
      <c r="CV10" s="43">
        <v>2.5065705123742825</v>
      </c>
      <c r="CW10" s="60">
        <v>7.4635900113326077</v>
      </c>
      <c r="CX10" s="40">
        <v>5075340</v>
      </c>
      <c r="CY10" s="40">
        <v>3483100.6912077884</v>
      </c>
      <c r="CZ10" s="40">
        <v>799848926.14096177</v>
      </c>
      <c r="DA10" s="43">
        <v>68.627928202007908</v>
      </c>
      <c r="DB10" s="44">
        <v>229.63703810228031</v>
      </c>
      <c r="DC10" s="44">
        <v>157.59514163405049</v>
      </c>
      <c r="DD10" s="43">
        <v>1.8134667108989855</v>
      </c>
      <c r="DE10" s="43">
        <v>-6.448140798876606E-2</v>
      </c>
      <c r="DF10" s="60">
        <v>1.747815954050761</v>
      </c>
      <c r="DG10" s="40">
        <v>15357411</v>
      </c>
      <c r="DH10" s="40">
        <v>11129353.509959672</v>
      </c>
      <c r="DI10" s="40">
        <v>2637419698.1938848</v>
      </c>
      <c r="DJ10" s="43">
        <v>72.468943560601915</v>
      </c>
      <c r="DK10" s="44">
        <v>236.97869744488349</v>
      </c>
      <c r="DL10" s="44">
        <v>171.7359585019822</v>
      </c>
      <c r="DM10" s="43">
        <v>2.1940285069590493</v>
      </c>
      <c r="DN10" s="43">
        <v>3.1806018315158786</v>
      </c>
      <c r="DO10" s="43">
        <v>0.96539234143910568</v>
      </c>
      <c r="DP10" s="43">
        <v>-2.0558244419546123</v>
      </c>
      <c r="DQ10" s="60">
        <v>-1.1102788722708803</v>
      </c>
      <c r="DR10" s="40">
        <v>15409850</v>
      </c>
      <c r="DS10" s="40">
        <v>11645632.433228144</v>
      </c>
      <c r="DT10" s="40">
        <v>3086118324.9006596</v>
      </c>
      <c r="DU10" s="43">
        <v>75.572652772273216</v>
      </c>
      <c r="DV10" s="44">
        <v>265.00220942017091</v>
      </c>
      <c r="DW10" s="44">
        <v>200.2691995639581</v>
      </c>
      <c r="DX10" s="43">
        <v>1.896483274134493</v>
      </c>
      <c r="DY10" s="43">
        <v>5.1857093182449514</v>
      </c>
      <c r="DZ10" s="43">
        <v>3.2280074232669831</v>
      </c>
      <c r="EA10" s="43">
        <v>2.5047594324827953</v>
      </c>
      <c r="EB10" s="60">
        <v>5.8136206761279086</v>
      </c>
      <c r="EC10" s="40">
        <v>15126277</v>
      </c>
      <c r="ED10" s="40">
        <v>11211644.002733579</v>
      </c>
      <c r="EE10" s="40">
        <v>2942105255.0079017</v>
      </c>
      <c r="EF10" s="43">
        <v>74.120313959169067</v>
      </c>
      <c r="EG10" s="44">
        <v>262.41515109564386</v>
      </c>
      <c r="EH10" s="44">
        <v>194.50293386851911</v>
      </c>
      <c r="EI10" s="43">
        <v>1.9394422331162606</v>
      </c>
      <c r="EJ10" s="43">
        <v>4.4725155832042196</v>
      </c>
      <c r="EK10" s="43">
        <v>2.4848805276216557</v>
      </c>
      <c r="EL10" s="43">
        <v>-0.55040755986741441</v>
      </c>
      <c r="EM10" s="60">
        <v>1.9207959975618965</v>
      </c>
      <c r="EN10" s="40">
        <v>15348722</v>
      </c>
      <c r="EO10" s="40">
        <v>10900419.181606622</v>
      </c>
      <c r="EP10" s="40">
        <v>2593086630.1634002</v>
      </c>
      <c r="EQ10" s="43">
        <v>71.018415615362784</v>
      </c>
      <c r="ER10" s="44">
        <v>237.88870748557787</v>
      </c>
      <c r="ES10" s="44">
        <v>168.94479098412233</v>
      </c>
      <c r="ET10" s="43">
        <v>1.8193143772218858</v>
      </c>
      <c r="EU10" s="43">
        <v>6.301964100150049</v>
      </c>
      <c r="EV10" s="43">
        <v>4.4025534353261389</v>
      </c>
      <c r="EW10" s="43">
        <v>2.4321958345762105</v>
      </c>
      <c r="EX10" s="60">
        <v>6.9418279911768375</v>
      </c>
      <c r="EY10" s="40">
        <v>61242260</v>
      </c>
      <c r="EZ10" s="40">
        <v>44887049.127528019</v>
      </c>
      <c r="FA10" s="40">
        <v>11258729908.265846</v>
      </c>
      <c r="FB10" s="43">
        <v>73.294240166068363</v>
      </c>
      <c r="FC10" s="44">
        <v>250.82356998516016</v>
      </c>
      <c r="FD10" s="44">
        <v>183.83922977802985</v>
      </c>
      <c r="FE10" s="43">
        <v>1.9621732964662553</v>
      </c>
      <c r="FF10" s="43">
        <v>4.7694255834660817</v>
      </c>
      <c r="FG10" s="43">
        <v>2.7532291597057386</v>
      </c>
      <c r="FH10" s="43">
        <v>0.57061637803476128</v>
      </c>
      <c r="FI10" s="60">
        <v>3.3395559141860032</v>
      </c>
      <c r="FK10" s="61">
        <v>1984</v>
      </c>
      <c r="FL10" s="62">
        <v>1022</v>
      </c>
      <c r="FM10" s="40">
        <v>169178</v>
      </c>
      <c r="FN10" s="62">
        <v>128193</v>
      </c>
    </row>
    <row r="11" spans="2:170" x14ac:dyDescent="0.25">
      <c r="B11" s="64" t="s">
        <v>60</v>
      </c>
      <c r="C11" s="40">
        <v>2075636</v>
      </c>
      <c r="D11" s="40">
        <v>1420253.0401958257</v>
      </c>
      <c r="E11" s="40">
        <v>255819180.11170191</v>
      </c>
      <c r="F11" s="43">
        <v>68.424956986476715</v>
      </c>
      <c r="G11" s="44">
        <v>180.1222548880651</v>
      </c>
      <c r="H11" s="44">
        <v>123.24857543023049</v>
      </c>
      <c r="I11" s="43">
        <v>-0.99673991834971176</v>
      </c>
      <c r="J11" s="43">
        <v>3.2450394228849859</v>
      </c>
      <c r="K11" s="60">
        <v>2.2159549012554183</v>
      </c>
      <c r="L11" s="40">
        <v>2076287</v>
      </c>
      <c r="M11" s="40">
        <v>1398518.7171535194</v>
      </c>
      <c r="N11" s="40">
        <v>251655786.60778645</v>
      </c>
      <c r="O11" s="43">
        <v>67.356714999107524</v>
      </c>
      <c r="P11" s="44">
        <v>179.94452524739535</v>
      </c>
      <c r="Q11" s="44">
        <v>121.20472102738516</v>
      </c>
      <c r="R11" s="43">
        <v>-2.0410803896887746</v>
      </c>
      <c r="S11" s="43">
        <v>3.6785228261299432</v>
      </c>
      <c r="T11" s="60">
        <v>1.5623608283535559</v>
      </c>
      <c r="U11" s="40">
        <v>2009580</v>
      </c>
      <c r="V11" s="40">
        <v>1422601.2763676289</v>
      </c>
      <c r="W11" s="40">
        <v>252907974.30089033</v>
      </c>
      <c r="X11" s="43">
        <v>70.790975047901995</v>
      </c>
      <c r="Y11" s="44">
        <v>177.77853745966539</v>
      </c>
      <c r="Z11" s="44">
        <v>125.85116009359683</v>
      </c>
      <c r="AA11" s="43">
        <v>-2.6830085261272938</v>
      </c>
      <c r="AB11" s="43">
        <v>2.1187698100055674</v>
      </c>
      <c r="AC11" s="60">
        <v>-0.6210854906845733</v>
      </c>
      <c r="AD11" s="40">
        <v>2076194</v>
      </c>
      <c r="AE11" s="40">
        <v>1544304.2023305774</v>
      </c>
      <c r="AF11" s="40">
        <v>284808019.73694158</v>
      </c>
      <c r="AG11" s="43">
        <v>74.381498180351997</v>
      </c>
      <c r="AH11" s="44">
        <v>184.42481688978458</v>
      </c>
      <c r="AI11" s="44">
        <v>137.17794181899262</v>
      </c>
      <c r="AJ11" s="43">
        <v>2.0044304260345136</v>
      </c>
      <c r="AK11" s="43">
        <v>4.4705031557911941</v>
      </c>
      <c r="AL11" s="60">
        <v>6.5645417072377565</v>
      </c>
      <c r="AM11" s="40">
        <v>2010330</v>
      </c>
      <c r="AN11" s="40">
        <v>1483931.8124632952</v>
      </c>
      <c r="AO11" s="40">
        <v>278306158.94039184</v>
      </c>
      <c r="AP11" s="43">
        <v>73.815334420880916</v>
      </c>
      <c r="AQ11" s="44">
        <v>187.54646042557005</v>
      </c>
      <c r="AR11" s="44">
        <v>138.43804695765959</v>
      </c>
      <c r="AS11" s="43">
        <v>-0.3180350747270872</v>
      </c>
      <c r="AT11" s="43">
        <v>4.7738735434321304</v>
      </c>
      <c r="AU11" s="60">
        <v>4.4406558763451072</v>
      </c>
      <c r="AV11" s="40">
        <v>2078054</v>
      </c>
      <c r="AW11" s="40">
        <v>1337290.516316171</v>
      </c>
      <c r="AX11" s="40">
        <v>262943648.69993848</v>
      </c>
      <c r="AY11" s="43">
        <v>64.353020485327676</v>
      </c>
      <c r="AZ11" s="44">
        <v>196.62417813615272</v>
      </c>
      <c r="BA11" s="44">
        <v>126.53359763506555</v>
      </c>
      <c r="BB11" s="43">
        <v>-1.0910614704650414</v>
      </c>
      <c r="BC11" s="43">
        <v>2.7849566970524546</v>
      </c>
      <c r="BD11" s="60">
        <v>1.6635096371405853</v>
      </c>
      <c r="BE11" s="40">
        <v>2077930</v>
      </c>
      <c r="BF11" s="40">
        <v>1375046.8391645604</v>
      </c>
      <c r="BG11" s="40">
        <v>268812956.55319798</v>
      </c>
      <c r="BH11" s="43">
        <v>66.173876846888987</v>
      </c>
      <c r="BI11" s="44">
        <v>195.49367257665284</v>
      </c>
      <c r="BJ11" s="44">
        <v>129.36574213433465</v>
      </c>
      <c r="BK11" s="43">
        <v>2.1884979033722103</v>
      </c>
      <c r="BL11" s="43">
        <v>2.8903379814496719</v>
      </c>
      <c r="BM11" s="60">
        <v>5.1420908709515194</v>
      </c>
      <c r="BN11" s="40">
        <v>1876924</v>
      </c>
      <c r="BO11" s="40">
        <v>1334973.6338528309</v>
      </c>
      <c r="BP11" s="40">
        <v>245934652.47983554</v>
      </c>
      <c r="BQ11" s="43">
        <v>71.125609446777332</v>
      </c>
      <c r="BR11" s="44">
        <v>184.22435188480111</v>
      </c>
      <c r="BS11" s="44">
        <v>131.03069302744041</v>
      </c>
      <c r="BT11" s="43">
        <v>-0.90543131439635827</v>
      </c>
      <c r="BU11" s="43">
        <v>0.36463296696902431</v>
      </c>
      <c r="BV11" s="60">
        <v>-0.54409984857416283</v>
      </c>
      <c r="BW11" s="40">
        <v>2077899</v>
      </c>
      <c r="BX11" s="40">
        <v>1506903.1822207535</v>
      </c>
      <c r="BY11" s="40">
        <v>278405265.93751532</v>
      </c>
      <c r="BZ11" s="43">
        <v>72.520521075410954</v>
      </c>
      <c r="CA11" s="44">
        <v>184.75325370753009</v>
      </c>
      <c r="CB11" s="44">
        <v>133.98402229247682</v>
      </c>
      <c r="CC11" s="43">
        <v>-0.26634242517144074</v>
      </c>
      <c r="CD11" s="43">
        <v>-1.6088750276601311</v>
      </c>
      <c r="CE11" s="60">
        <v>-1.8709323361181234</v>
      </c>
      <c r="CF11" s="40">
        <v>2010480</v>
      </c>
      <c r="CG11" s="40">
        <v>1446054.0921165664</v>
      </c>
      <c r="CH11" s="40">
        <v>270923994.64947617</v>
      </c>
      <c r="CI11" s="43">
        <v>71.925813343906256</v>
      </c>
      <c r="CJ11" s="44">
        <v>187.3539835933309</v>
      </c>
      <c r="CK11" s="44">
        <v>134.75587653171192</v>
      </c>
      <c r="CL11" s="43">
        <v>6.0738563251600022</v>
      </c>
      <c r="CM11" s="43">
        <v>3.8962964245311884</v>
      </c>
      <c r="CN11" s="60">
        <v>10.206808196535077</v>
      </c>
      <c r="CO11" s="40">
        <v>2077496</v>
      </c>
      <c r="CP11" s="40">
        <v>1429049.1662132572</v>
      </c>
      <c r="CQ11" s="40">
        <v>249476926.09630373</v>
      </c>
      <c r="CR11" s="43">
        <v>68.787095918031</v>
      </c>
      <c r="CS11" s="44">
        <v>174.57546737693855</v>
      </c>
      <c r="CT11" s="44">
        <v>120.08539419392564</v>
      </c>
      <c r="CU11" s="43">
        <v>3.2285833023081962</v>
      </c>
      <c r="CV11" s="43">
        <v>2.0751653554004981</v>
      </c>
      <c r="CW11" s="60">
        <v>5.370747099858507</v>
      </c>
      <c r="CX11" s="40">
        <v>2008860</v>
      </c>
      <c r="CY11" s="40">
        <v>1318970.4216216216</v>
      </c>
      <c r="CZ11" s="40">
        <v>229798735.4073703</v>
      </c>
      <c r="DA11" s="43">
        <v>65.657657657657651</v>
      </c>
      <c r="DB11" s="44">
        <v>174.2258443709768</v>
      </c>
      <c r="DC11" s="44">
        <v>114.39260844825937</v>
      </c>
      <c r="DD11" s="43">
        <v>-0.19963464690589608</v>
      </c>
      <c r="DE11" s="43">
        <v>0.62231424627705934</v>
      </c>
      <c r="DF11" s="60">
        <v>0.42143724450776904</v>
      </c>
      <c r="DG11" s="40">
        <v>6161503</v>
      </c>
      <c r="DH11" s="40">
        <v>4241373.0337169748</v>
      </c>
      <c r="DI11" s="40">
        <v>760382941.02037871</v>
      </c>
      <c r="DJ11" s="43">
        <v>68.836662640868212</v>
      </c>
      <c r="DK11" s="44">
        <v>179.27754408199476</v>
      </c>
      <c r="DL11" s="44">
        <v>123.40867821055653</v>
      </c>
      <c r="DM11" s="43">
        <v>-0.17487816934279085</v>
      </c>
      <c r="DN11" s="43">
        <v>-2.0829474854110019</v>
      </c>
      <c r="DO11" s="43">
        <v>-1.9114119583200946</v>
      </c>
      <c r="DP11" s="43">
        <v>3.0107648216239</v>
      </c>
      <c r="DQ11" s="60">
        <v>1.0418047444223257</v>
      </c>
      <c r="DR11" s="40">
        <v>6164578</v>
      </c>
      <c r="DS11" s="40">
        <v>4365526.5311100436</v>
      </c>
      <c r="DT11" s="40">
        <v>826057827.37727189</v>
      </c>
      <c r="DU11" s="43">
        <v>70.816307800956423</v>
      </c>
      <c r="DV11" s="44">
        <v>189.22295431960785</v>
      </c>
      <c r="DW11" s="44">
        <v>134.00070976103666</v>
      </c>
      <c r="DX11" s="43">
        <v>-0.17288357693464917</v>
      </c>
      <c r="DY11" s="43">
        <v>7.4873309316136658E-2</v>
      </c>
      <c r="DZ11" s="43">
        <v>0.24818595906173749</v>
      </c>
      <c r="EA11" s="43">
        <v>3.9921189355522042</v>
      </c>
      <c r="EB11" s="60">
        <v>4.2502127732806319</v>
      </c>
      <c r="EC11" s="40">
        <v>6032753</v>
      </c>
      <c r="ED11" s="40">
        <v>4216923.655238145</v>
      </c>
      <c r="EE11" s="40">
        <v>793152874.97054887</v>
      </c>
      <c r="EF11" s="43">
        <v>69.900485818632802</v>
      </c>
      <c r="EG11" s="44">
        <v>188.08803284482434</v>
      </c>
      <c r="EH11" s="44">
        <v>131.47444872524184</v>
      </c>
      <c r="EI11" s="43">
        <v>-0.10379165762132637</v>
      </c>
      <c r="EJ11" s="43">
        <v>0.21142054946909325</v>
      </c>
      <c r="EK11" s="43">
        <v>0.31553971099856071</v>
      </c>
      <c r="EL11" s="43">
        <v>0.50896132048663512</v>
      </c>
      <c r="EM11" s="60">
        <v>0.82610700652113389</v>
      </c>
      <c r="EN11" s="40">
        <v>6096836</v>
      </c>
      <c r="EO11" s="40">
        <v>4194073.6799514452</v>
      </c>
      <c r="EP11" s="40">
        <v>750199656.1531502</v>
      </c>
      <c r="EQ11" s="43">
        <v>68.790987324432635</v>
      </c>
      <c r="ER11" s="44">
        <v>178.87135835006009</v>
      </c>
      <c r="ES11" s="44">
        <v>123.0473734496303</v>
      </c>
      <c r="ET11" s="43">
        <v>-6.37137598281384E-2</v>
      </c>
      <c r="EU11" s="43">
        <v>3.0027003289217085</v>
      </c>
      <c r="EV11" s="43">
        <v>3.0683690620779798</v>
      </c>
      <c r="EW11" s="43">
        <v>2.3101998376266897</v>
      </c>
      <c r="EX11" s="60">
        <v>5.4494543567577196</v>
      </c>
      <c r="EY11" s="40">
        <v>24455670</v>
      </c>
      <c r="EZ11" s="40">
        <v>17017896.90001661</v>
      </c>
      <c r="FA11" s="40">
        <v>3129793299.5213494</v>
      </c>
      <c r="FB11" s="43">
        <v>69.586713019993354</v>
      </c>
      <c r="FC11" s="44">
        <v>183.91187335952748</v>
      </c>
      <c r="FD11" s="44">
        <v>127.97822752438799</v>
      </c>
      <c r="FE11" s="43">
        <v>-0.12914860542987699</v>
      </c>
      <c r="FF11" s="43">
        <v>0.26041547382906149</v>
      </c>
      <c r="FG11" s="43">
        <v>0.39006784640752734</v>
      </c>
      <c r="FH11" s="43">
        <v>2.4514442864870825</v>
      </c>
      <c r="FI11" s="60">
        <v>2.8510744288714496</v>
      </c>
      <c r="FK11" s="61">
        <v>2459</v>
      </c>
      <c r="FL11" s="62">
        <v>391</v>
      </c>
      <c r="FM11" s="40">
        <v>66962</v>
      </c>
      <c r="FN11" s="62">
        <v>14985</v>
      </c>
    </row>
    <row r="12" spans="2:170" x14ac:dyDescent="0.25">
      <c r="B12" s="64" t="s">
        <v>61</v>
      </c>
      <c r="C12" s="40">
        <v>2472281</v>
      </c>
      <c r="D12" s="40">
        <v>1806695.7447680654</v>
      </c>
      <c r="E12" s="40">
        <v>410599175.71615583</v>
      </c>
      <c r="F12" s="43">
        <v>73.078090426131382</v>
      </c>
      <c r="G12" s="44">
        <v>227.26525863870151</v>
      </c>
      <c r="H12" s="44">
        <v>166.08111121517166</v>
      </c>
      <c r="I12" s="43">
        <v>1.3123534122098077</v>
      </c>
      <c r="J12" s="43">
        <v>-0.29576907486007215</v>
      </c>
      <c r="K12" s="60">
        <v>1.0127028017516311</v>
      </c>
      <c r="L12" s="40">
        <v>2475009</v>
      </c>
      <c r="M12" s="40">
        <v>1806638.0503428928</v>
      </c>
      <c r="N12" s="40">
        <v>410264669.65543538</v>
      </c>
      <c r="O12" s="43">
        <v>72.995211344398854</v>
      </c>
      <c r="P12" s="44">
        <v>227.08736239534463</v>
      </c>
      <c r="Q12" s="44">
        <v>165.76290011690276</v>
      </c>
      <c r="R12" s="43">
        <v>2.4801020145581045</v>
      </c>
      <c r="S12" s="43">
        <v>1.3684652201025809</v>
      </c>
      <c r="T12" s="60">
        <v>3.8825065681503816</v>
      </c>
      <c r="U12" s="40">
        <v>2402490</v>
      </c>
      <c r="V12" s="40">
        <v>1751557.7067860167</v>
      </c>
      <c r="W12" s="40">
        <v>408263125.96575332</v>
      </c>
      <c r="X12" s="43">
        <v>72.905931212451108</v>
      </c>
      <c r="Y12" s="44">
        <v>233.08574098588335</v>
      </c>
      <c r="Z12" s="44">
        <v>169.93332998920008</v>
      </c>
      <c r="AA12" s="43">
        <v>0.39023998875676608</v>
      </c>
      <c r="AB12" s="43">
        <v>-2.4419530117943249</v>
      </c>
      <c r="AC12" s="60">
        <v>-2.0612425001719159</v>
      </c>
      <c r="AD12" s="40">
        <v>2485704</v>
      </c>
      <c r="AE12" s="40">
        <v>1864960.3079581189</v>
      </c>
      <c r="AF12" s="40">
        <v>456483676.00124055</v>
      </c>
      <c r="AG12" s="43">
        <v>75.027449284312169</v>
      </c>
      <c r="AH12" s="44">
        <v>244.76857445884676</v>
      </c>
      <c r="AI12" s="44">
        <v>183.64361806604509</v>
      </c>
      <c r="AJ12" s="43">
        <v>3.1894234880176486</v>
      </c>
      <c r="AK12" s="43">
        <v>6.1368882726982328</v>
      </c>
      <c r="AL12" s="60">
        <v>9.5220431166390203</v>
      </c>
      <c r="AM12" s="40">
        <v>2405640</v>
      </c>
      <c r="AN12" s="40">
        <v>1830944.0673589478</v>
      </c>
      <c r="AO12" s="40">
        <v>443894122.80897313</v>
      </c>
      <c r="AP12" s="43">
        <v>76.110476520133844</v>
      </c>
      <c r="AQ12" s="44">
        <v>242.44002354985639</v>
      </c>
      <c r="AR12" s="44">
        <v>184.52225719932042</v>
      </c>
      <c r="AS12" s="43">
        <v>2.3360585537488543</v>
      </c>
      <c r="AT12" s="43">
        <v>4.4081611081508374</v>
      </c>
      <c r="AU12" s="60">
        <v>6.8471968865201633</v>
      </c>
      <c r="AV12" s="40">
        <v>2488494</v>
      </c>
      <c r="AW12" s="40">
        <v>1741192.2607775445</v>
      </c>
      <c r="AX12" s="40">
        <v>460681845.74738026</v>
      </c>
      <c r="AY12" s="43">
        <v>69.969719066131745</v>
      </c>
      <c r="AZ12" s="44">
        <v>264.57839040799479</v>
      </c>
      <c r="BA12" s="44">
        <v>185.12475647816723</v>
      </c>
      <c r="BB12" s="43">
        <v>1.5319977570195744</v>
      </c>
      <c r="BC12" s="43">
        <v>1.7524520516790363</v>
      </c>
      <c r="BD12" s="60">
        <v>3.3112973348379202</v>
      </c>
      <c r="BE12" s="40">
        <v>2489889</v>
      </c>
      <c r="BF12" s="40">
        <v>1765687.9102140821</v>
      </c>
      <c r="BG12" s="40">
        <v>467253866.20155883</v>
      </c>
      <c r="BH12" s="43">
        <v>70.914322293647714</v>
      </c>
      <c r="BI12" s="44">
        <v>264.62992893512325</v>
      </c>
      <c r="BJ12" s="44">
        <v>187.6605206905042</v>
      </c>
      <c r="BK12" s="43">
        <v>1.932806965126485</v>
      </c>
      <c r="BL12" s="43">
        <v>2.9753322609638637</v>
      </c>
      <c r="BM12" s="60">
        <v>4.9656466552283707</v>
      </c>
      <c r="BN12" s="40">
        <v>2253020</v>
      </c>
      <c r="BO12" s="40">
        <v>1654064.3884973463</v>
      </c>
      <c r="BP12" s="40">
        <v>386702493.72080481</v>
      </c>
      <c r="BQ12" s="43">
        <v>73.415432996482338</v>
      </c>
      <c r="BR12" s="44">
        <v>233.78926262484202</v>
      </c>
      <c r="BS12" s="44">
        <v>171.637399455311</v>
      </c>
      <c r="BT12" s="43">
        <v>0.20569083533154608</v>
      </c>
      <c r="BU12" s="43">
        <v>-3.8919928554741574</v>
      </c>
      <c r="BV12" s="60">
        <v>-3.6943074927226816</v>
      </c>
      <c r="BW12" s="40">
        <v>2504211</v>
      </c>
      <c r="BX12" s="40">
        <v>1765605.6811464399</v>
      </c>
      <c r="BY12" s="40">
        <v>417831769.61053884</v>
      </c>
      <c r="BZ12" s="43">
        <v>70.505467835834907</v>
      </c>
      <c r="CA12" s="44">
        <v>236.65067125250363</v>
      </c>
      <c r="CB12" s="44">
        <v>166.85166290322135</v>
      </c>
      <c r="CC12" s="43">
        <v>-2.6928981010370632</v>
      </c>
      <c r="CD12" s="43">
        <v>-1.1578682580148836</v>
      </c>
      <c r="CE12" s="60">
        <v>-3.81958614664951</v>
      </c>
      <c r="CF12" s="40">
        <v>2424480</v>
      </c>
      <c r="CG12" s="40">
        <v>1701349.6442723125</v>
      </c>
      <c r="CH12" s="40">
        <v>404027724.60790372</v>
      </c>
      <c r="CI12" s="43">
        <v>70.173795794245052</v>
      </c>
      <c r="CJ12" s="44">
        <v>237.47483415186602</v>
      </c>
      <c r="CK12" s="44">
        <v>166.64510518045259</v>
      </c>
      <c r="CL12" s="43">
        <v>2.0441769622720671</v>
      </c>
      <c r="CM12" s="43">
        <v>3.9430201123306055</v>
      </c>
      <c r="CN12" s="60">
        <v>6.0677993833548998</v>
      </c>
      <c r="CO12" s="40">
        <v>2505699</v>
      </c>
      <c r="CP12" s="40">
        <v>1694092.495030713</v>
      </c>
      <c r="CQ12" s="40">
        <v>382890476.37043762</v>
      </c>
      <c r="CR12" s="43">
        <v>67.609577009477718</v>
      </c>
      <c r="CS12" s="44">
        <v>226.01509509874549</v>
      </c>
      <c r="CT12" s="44">
        <v>152.80784977383061</v>
      </c>
      <c r="CU12" s="43">
        <v>0.41093672039283025</v>
      </c>
      <c r="CV12" s="43">
        <v>2.9912132028901599</v>
      </c>
      <c r="CW12" s="60">
        <v>3.4144419167735953</v>
      </c>
      <c r="CX12" s="40">
        <v>2424090</v>
      </c>
      <c r="CY12" s="40">
        <v>1625611.0070516255</v>
      </c>
      <c r="CZ12" s="40">
        <v>355581106.2945596</v>
      </c>
      <c r="DA12" s="43">
        <v>67.060670480536018</v>
      </c>
      <c r="DB12" s="44">
        <v>218.73689631289955</v>
      </c>
      <c r="DC12" s="44">
        <v>146.68642925574528</v>
      </c>
      <c r="DD12" s="43">
        <v>-1.7153662893433494</v>
      </c>
      <c r="DE12" s="43">
        <v>0.16587670428349274</v>
      </c>
      <c r="DF12" s="60">
        <v>-1.5523349781209681</v>
      </c>
      <c r="DG12" s="40">
        <v>7349780</v>
      </c>
      <c r="DH12" s="40">
        <v>5364891.5018969746</v>
      </c>
      <c r="DI12" s="40">
        <v>1229126971.3373444</v>
      </c>
      <c r="DJ12" s="43">
        <v>72.993905965851695</v>
      </c>
      <c r="DK12" s="44">
        <v>229.10565309712916</v>
      </c>
      <c r="DL12" s="44">
        <v>167.23316498416884</v>
      </c>
      <c r="DM12" s="43">
        <v>-0.46797701675857967</v>
      </c>
      <c r="DN12" s="43">
        <v>0.92178604781971318</v>
      </c>
      <c r="DO12" s="43">
        <v>1.3962974156025445</v>
      </c>
      <c r="DP12" s="43">
        <v>-0.50453542346255287</v>
      </c>
      <c r="DQ12" s="60">
        <v>0.88471717699976504</v>
      </c>
      <c r="DR12" s="40">
        <v>7379838</v>
      </c>
      <c r="DS12" s="40">
        <v>5437096.6360946111</v>
      </c>
      <c r="DT12" s="40">
        <v>1361059644.5575941</v>
      </c>
      <c r="DU12" s="43">
        <v>73.675013409435422</v>
      </c>
      <c r="DV12" s="44">
        <v>250.328389516215</v>
      </c>
      <c r="DW12" s="44">
        <v>184.42947454369514</v>
      </c>
      <c r="DX12" s="43">
        <v>-0.51298947369272474</v>
      </c>
      <c r="DY12" s="43">
        <v>1.842383076254259</v>
      </c>
      <c r="DZ12" s="43">
        <v>2.3675176664121231</v>
      </c>
      <c r="EA12" s="43">
        <v>4.0251251724753834</v>
      </c>
      <c r="EB12" s="60">
        <v>6.4879383884312549</v>
      </c>
      <c r="EC12" s="40">
        <v>7247120</v>
      </c>
      <c r="ED12" s="40">
        <v>5185357.9798578685</v>
      </c>
      <c r="EE12" s="40">
        <v>1271788129.5329025</v>
      </c>
      <c r="EF12" s="43">
        <v>71.550601892308507</v>
      </c>
      <c r="EG12" s="44">
        <v>245.2652515936349</v>
      </c>
      <c r="EH12" s="44">
        <v>175.48876374793056</v>
      </c>
      <c r="EI12" s="43">
        <v>0.80325525000726772</v>
      </c>
      <c r="EJ12" s="43">
        <v>0.57390292866250636</v>
      </c>
      <c r="EK12" s="43">
        <v>-0.22752471713365188</v>
      </c>
      <c r="EL12" s="43">
        <v>-0.50530428727597032</v>
      </c>
      <c r="EM12" s="60">
        <v>-0.73167931226658522</v>
      </c>
      <c r="EN12" s="40">
        <v>7354269</v>
      </c>
      <c r="EO12" s="40">
        <v>5021053.1463546511</v>
      </c>
      <c r="EP12" s="40">
        <v>1142499307.2729008</v>
      </c>
      <c r="EQ12" s="43">
        <v>68.27399359956307</v>
      </c>
      <c r="ER12" s="44">
        <v>227.54176742828744</v>
      </c>
      <c r="ES12" s="44">
        <v>155.35185173032164</v>
      </c>
      <c r="ET12" s="43">
        <v>1.3221966576195527</v>
      </c>
      <c r="EU12" s="43">
        <v>1.577932402898411</v>
      </c>
      <c r="EV12" s="43">
        <v>0.25239854019699542</v>
      </c>
      <c r="EW12" s="43">
        <v>2.4523083778665367</v>
      </c>
      <c r="EX12" s="60">
        <v>2.7108965086426746</v>
      </c>
      <c r="EY12" s="40">
        <v>29331007</v>
      </c>
      <c r="EZ12" s="40">
        <v>21008399.264204103</v>
      </c>
      <c r="FA12" s="40">
        <v>5004474052.7007418</v>
      </c>
      <c r="FB12" s="43">
        <v>71.625223314713011</v>
      </c>
      <c r="FC12" s="44">
        <v>238.21301136578217</v>
      </c>
      <c r="FD12" s="44">
        <v>170.62060135544417</v>
      </c>
      <c r="FE12" s="43">
        <v>0.27729326518358233</v>
      </c>
      <c r="FF12" s="43">
        <v>1.228462162818768</v>
      </c>
      <c r="FG12" s="43">
        <v>0.94853866374257612</v>
      </c>
      <c r="FH12" s="43">
        <v>1.3563603718038515</v>
      </c>
      <c r="FI12" s="60">
        <v>2.3177646381263144</v>
      </c>
      <c r="FK12" s="61">
        <v>1442</v>
      </c>
      <c r="FL12" s="62">
        <v>716</v>
      </c>
      <c r="FM12" s="40">
        <v>80803</v>
      </c>
      <c r="FN12" s="62">
        <v>57859</v>
      </c>
    </row>
    <row r="13" spans="2:170" x14ac:dyDescent="0.25">
      <c r="B13" s="64" t="s">
        <v>62</v>
      </c>
      <c r="C13" s="40">
        <v>596595</v>
      </c>
      <c r="D13" s="40">
        <v>357313.42027704098</v>
      </c>
      <c r="E13" s="40">
        <v>62924373.316087298</v>
      </c>
      <c r="F13" s="43">
        <v>59.892124519488256</v>
      </c>
      <c r="G13" s="44">
        <v>176.10414203670055</v>
      </c>
      <c r="H13" s="44">
        <v>105.47251203259715</v>
      </c>
      <c r="I13" s="43">
        <v>8.1715462705761936</v>
      </c>
      <c r="J13" s="43">
        <v>-0.12477141411435594</v>
      </c>
      <c r="K13" s="60">
        <v>8.0365791026046587</v>
      </c>
      <c r="L13" s="40">
        <v>596378</v>
      </c>
      <c r="M13" s="40">
        <v>328490.75800350588</v>
      </c>
      <c r="N13" s="40">
        <v>52643147.233928442</v>
      </c>
      <c r="O13" s="43">
        <v>55.080965093196909</v>
      </c>
      <c r="P13" s="44">
        <v>160.25762050013779</v>
      </c>
      <c r="Q13" s="44">
        <v>88.271444006868862</v>
      </c>
      <c r="R13" s="43">
        <v>2.7573147924308588</v>
      </c>
      <c r="S13" s="43">
        <v>0.26398165872889634</v>
      </c>
      <c r="T13" s="60">
        <v>3.0285752565062904</v>
      </c>
      <c r="U13" s="40">
        <v>577920</v>
      </c>
      <c r="V13" s="40">
        <v>344121.38195211784</v>
      </c>
      <c r="W13" s="40">
        <v>61121857.959190749</v>
      </c>
      <c r="X13" s="43">
        <v>59.544812768569678</v>
      </c>
      <c r="Y13" s="44">
        <v>177.61714663721605</v>
      </c>
      <c r="Z13" s="44">
        <v>105.76179741000614</v>
      </c>
      <c r="AA13" s="43">
        <v>-5.0668990650789905</v>
      </c>
      <c r="AB13" s="43">
        <v>-6.4724931466305042</v>
      </c>
      <c r="AC13" s="60">
        <v>-11.211437516990726</v>
      </c>
      <c r="AD13" s="40">
        <v>597215</v>
      </c>
      <c r="AE13" s="40">
        <v>377499.64669595292</v>
      </c>
      <c r="AF13" s="40">
        <v>70100971.312127829</v>
      </c>
      <c r="AG13" s="43">
        <v>63.210007567785958</v>
      </c>
      <c r="AH13" s="44">
        <v>185.6981110464159</v>
      </c>
      <c r="AI13" s="44">
        <v>117.37979004567505</v>
      </c>
      <c r="AJ13" s="43">
        <v>6.0513225785257143</v>
      </c>
      <c r="AK13" s="43">
        <v>1.2713438352058843</v>
      </c>
      <c r="AL13" s="60">
        <v>7.3995995303704563</v>
      </c>
      <c r="AM13" s="40">
        <v>578490</v>
      </c>
      <c r="AN13" s="40">
        <v>373717.605919583</v>
      </c>
      <c r="AO13" s="40">
        <v>68245544.937294096</v>
      </c>
      <c r="AP13" s="43">
        <v>64.602258624968968</v>
      </c>
      <c r="AQ13" s="44">
        <v>182.6126033569295</v>
      </c>
      <c r="AR13" s="44">
        <v>117.97186630243236</v>
      </c>
      <c r="AS13" s="43">
        <v>6.1148410974985845</v>
      </c>
      <c r="AT13" s="43">
        <v>2.5733573074971949</v>
      </c>
      <c r="AU13" s="60">
        <v>8.8455551153375218</v>
      </c>
      <c r="AV13" s="40">
        <v>597680</v>
      </c>
      <c r="AW13" s="40">
        <v>380378.74522233615</v>
      </c>
      <c r="AX13" s="40">
        <v>88060525.647646859</v>
      </c>
      <c r="AY13" s="43">
        <v>63.642542032916637</v>
      </c>
      <c r="AZ13" s="44">
        <v>231.50748235465778</v>
      </c>
      <c r="BA13" s="44">
        <v>147.33724676691014</v>
      </c>
      <c r="BB13" s="43">
        <v>4.2128384961493932</v>
      </c>
      <c r="BC13" s="43">
        <v>-0.17519630060455954</v>
      </c>
      <c r="BD13" s="60">
        <v>4.0302614583673417</v>
      </c>
      <c r="BE13" s="40">
        <v>596812</v>
      </c>
      <c r="BF13" s="40">
        <v>423637.62236977462</v>
      </c>
      <c r="BG13" s="40">
        <v>112223220.56872463</v>
      </c>
      <c r="BH13" s="43">
        <v>70.983429014459261</v>
      </c>
      <c r="BI13" s="44">
        <v>264.90381081114162</v>
      </c>
      <c r="BJ13" s="44">
        <v>188.03780850372416</v>
      </c>
      <c r="BK13" s="43">
        <v>7.6601281696334498</v>
      </c>
      <c r="BL13" s="43">
        <v>1.6550097096412537</v>
      </c>
      <c r="BM13" s="60">
        <v>9.4419137442487884</v>
      </c>
      <c r="BN13" s="40">
        <v>539056</v>
      </c>
      <c r="BO13" s="40">
        <v>334549.04178377363</v>
      </c>
      <c r="BP13" s="40">
        <v>58767357.727151625</v>
      </c>
      <c r="BQ13" s="43">
        <v>62.062019861345327</v>
      </c>
      <c r="BR13" s="44">
        <v>175.66141398526034</v>
      </c>
      <c r="BS13" s="44">
        <v>109.0190216362523</v>
      </c>
      <c r="BT13" s="43">
        <v>4.0870123628889647</v>
      </c>
      <c r="BU13" s="43">
        <v>0.9077470875586543</v>
      </c>
      <c r="BV13" s="60">
        <v>5.0318591861200064</v>
      </c>
      <c r="BW13" s="40">
        <v>595851</v>
      </c>
      <c r="BX13" s="40">
        <v>363994.04537897313</v>
      </c>
      <c r="BY13" s="40">
        <v>64548479.589092188</v>
      </c>
      <c r="BZ13" s="43">
        <v>61.08809843047559</v>
      </c>
      <c r="CA13" s="44">
        <v>177.33388886042741</v>
      </c>
      <c r="CB13" s="44">
        <v>108.32990057764809</v>
      </c>
      <c r="CC13" s="43">
        <v>-2.6069725692345016</v>
      </c>
      <c r="CD13" s="43">
        <v>-8.9639239658527252</v>
      </c>
      <c r="CE13" s="60">
        <v>-11.337209496141746</v>
      </c>
      <c r="CF13" s="40">
        <v>576510</v>
      </c>
      <c r="CG13" s="40">
        <v>385209.67445255473</v>
      </c>
      <c r="CH13" s="40">
        <v>84235087.791623756</v>
      </c>
      <c r="CI13" s="43">
        <v>66.817518248175176</v>
      </c>
      <c r="CJ13" s="44">
        <v>218.67334435807055</v>
      </c>
      <c r="CK13" s="44">
        <v>146.11210177034874</v>
      </c>
      <c r="CL13" s="43">
        <v>8.9701079026547514</v>
      </c>
      <c r="CM13" s="43">
        <v>11.219770198016734</v>
      </c>
      <c r="CN13" s="60">
        <v>21.196303593901455</v>
      </c>
      <c r="CO13" s="40">
        <v>595200</v>
      </c>
      <c r="CP13" s="40">
        <v>323511.06145251397</v>
      </c>
      <c r="CQ13" s="40">
        <v>51977923.166265927</v>
      </c>
      <c r="CR13" s="43">
        <v>54.353336937586349</v>
      </c>
      <c r="CS13" s="44">
        <v>160.6681482014655</v>
      </c>
      <c r="CT13" s="44">
        <v>87.328499943323123</v>
      </c>
      <c r="CU13" s="43">
        <v>1.6976178134338671</v>
      </c>
      <c r="CV13" s="43">
        <v>3.0202857343346614</v>
      </c>
      <c r="CW13" s="60">
        <v>4.7691764565099826</v>
      </c>
      <c r="CX13" s="40">
        <v>575130</v>
      </c>
      <c r="CY13" s="40">
        <v>307681.62294476258</v>
      </c>
      <c r="CZ13" s="40">
        <v>49875236.174581341</v>
      </c>
      <c r="DA13" s="43">
        <v>53.497752324650534</v>
      </c>
      <c r="DB13" s="44">
        <v>162.10014656460433</v>
      </c>
      <c r="DC13" s="44">
        <v>86.719934927027538</v>
      </c>
      <c r="DD13" s="43">
        <v>2.375522214932055</v>
      </c>
      <c r="DE13" s="43">
        <v>-2.0694709111766016</v>
      </c>
      <c r="DF13" s="60">
        <v>0.25689056261568238</v>
      </c>
      <c r="DG13" s="40">
        <v>1770893</v>
      </c>
      <c r="DH13" s="40">
        <v>1029925.5602326647</v>
      </c>
      <c r="DI13" s="40">
        <v>176689378.50920647</v>
      </c>
      <c r="DJ13" s="43">
        <v>58.158542624126056</v>
      </c>
      <c r="DK13" s="44">
        <v>171.5554845238442</v>
      </c>
      <c r="DL13" s="44">
        <v>99.77416959082592</v>
      </c>
      <c r="DM13" s="43">
        <v>0.31893264629689738</v>
      </c>
      <c r="DN13" s="43">
        <v>2.0555759364529389</v>
      </c>
      <c r="DO13" s="43">
        <v>1.7311221763286007</v>
      </c>
      <c r="DP13" s="43">
        <v>-2.5120386173105294</v>
      </c>
      <c r="DQ13" s="60">
        <v>-0.82440289846752879</v>
      </c>
      <c r="DR13" s="40">
        <v>1773385</v>
      </c>
      <c r="DS13" s="40">
        <v>1131595.997837872</v>
      </c>
      <c r="DT13" s="40">
        <v>226407041.8970688</v>
      </c>
      <c r="DU13" s="43">
        <v>63.809945265008558</v>
      </c>
      <c r="DV13" s="44">
        <v>200.07762693546303</v>
      </c>
      <c r="DW13" s="44">
        <v>127.66942423504698</v>
      </c>
      <c r="DX13" s="43">
        <v>0.52331061988387628</v>
      </c>
      <c r="DY13" s="43">
        <v>5.9984201825107055</v>
      </c>
      <c r="DZ13" s="43">
        <v>5.4466068902801368</v>
      </c>
      <c r="EA13" s="43">
        <v>0.98228908405896298</v>
      </c>
      <c r="EB13" s="60">
        <v>6.4823973993053521</v>
      </c>
      <c r="EC13" s="40">
        <v>1731719</v>
      </c>
      <c r="ED13" s="40">
        <v>1122180.7095325214</v>
      </c>
      <c r="EE13" s="40">
        <v>235539057.88496843</v>
      </c>
      <c r="EF13" s="43">
        <v>64.801547452705748</v>
      </c>
      <c r="EG13" s="44">
        <v>209.89405350149838</v>
      </c>
      <c r="EH13" s="44">
        <v>136.01459468018103</v>
      </c>
      <c r="EI13" s="43">
        <v>-0.15503849151987306</v>
      </c>
      <c r="EJ13" s="43">
        <v>2.9276064652598901</v>
      </c>
      <c r="EK13" s="43">
        <v>3.0874316642155848</v>
      </c>
      <c r="EL13" s="43">
        <v>-1.1714993518361867</v>
      </c>
      <c r="EM13" s="60">
        <v>1.879763070482638</v>
      </c>
      <c r="EN13" s="40">
        <v>1746840</v>
      </c>
      <c r="EO13" s="40">
        <v>1016402.3588498313</v>
      </c>
      <c r="EP13" s="40">
        <v>186088247.13247102</v>
      </c>
      <c r="EQ13" s="43">
        <v>58.185200639430704</v>
      </c>
      <c r="ER13" s="44">
        <v>183.08521769179077</v>
      </c>
      <c r="ES13" s="44">
        <v>106.52850125510695</v>
      </c>
      <c r="ET13" s="43">
        <v>-0.5095720608479275</v>
      </c>
      <c r="EU13" s="43">
        <v>4.0277516233490065</v>
      </c>
      <c r="EV13" s="43">
        <v>4.5605630392541965</v>
      </c>
      <c r="EW13" s="43">
        <v>5.4138189614608194</v>
      </c>
      <c r="EX13" s="60">
        <v>10.221282627287231</v>
      </c>
      <c r="EY13" s="40">
        <v>7022837</v>
      </c>
      <c r="EZ13" s="40">
        <v>4300104.6264528893</v>
      </c>
      <c r="FA13" s="40">
        <v>824723725.42371476</v>
      </c>
      <c r="FB13" s="43">
        <v>61.230306590525871</v>
      </c>
      <c r="FC13" s="44">
        <v>191.79154859402121</v>
      </c>
      <c r="FD13" s="44">
        <v>117.4345532188366</v>
      </c>
      <c r="FE13" s="43">
        <v>4.595696257242745E-2</v>
      </c>
      <c r="FF13" s="43">
        <v>3.7657077373888672</v>
      </c>
      <c r="FG13" s="43">
        <v>3.7180420755788348</v>
      </c>
      <c r="FH13" s="43">
        <v>0.56138694295989111</v>
      </c>
      <c r="FI13" s="60">
        <v>4.3003016213152589</v>
      </c>
      <c r="FK13" s="61">
        <v>527</v>
      </c>
      <c r="FL13" s="62">
        <v>263</v>
      </c>
      <c r="FM13" s="40">
        <v>19171</v>
      </c>
      <c r="FN13" s="62">
        <v>10826</v>
      </c>
    </row>
    <row r="14" spans="2:170" ht="13" x14ac:dyDescent="0.3">
      <c r="B14" s="65" t="s">
        <v>63</v>
      </c>
      <c r="C14" s="66">
        <v>10302106</v>
      </c>
      <c r="D14" s="66">
        <v>7293953.9487000769</v>
      </c>
      <c r="E14" s="66">
        <v>1640038995.8534327</v>
      </c>
      <c r="F14" s="67">
        <v>70.800610561569428</v>
      </c>
      <c r="G14" s="68">
        <v>224.8491020629105</v>
      </c>
      <c r="H14" s="68">
        <v>159.19453710274703</v>
      </c>
      <c r="I14" s="67">
        <v>0.47463066203735715</v>
      </c>
      <c r="J14" s="67">
        <v>-1.1499253721919069</v>
      </c>
      <c r="K14" s="69">
        <v>-0.68075260864279874</v>
      </c>
      <c r="L14" s="66">
        <v>10328611</v>
      </c>
      <c r="M14" s="66">
        <v>7401949.6267416999</v>
      </c>
      <c r="N14" s="66">
        <v>1682009808.0830221</v>
      </c>
      <c r="O14" s="67">
        <v>71.664521267590573</v>
      </c>
      <c r="P14" s="68">
        <v>227.23875369352305</v>
      </c>
      <c r="Q14" s="68">
        <v>162.8495649689026</v>
      </c>
      <c r="R14" s="67">
        <v>1.594972058628219</v>
      </c>
      <c r="S14" s="67">
        <v>-0.60773993633576107</v>
      </c>
      <c r="T14" s="69">
        <v>0.97753884004513225</v>
      </c>
      <c r="U14" s="66">
        <v>10008870</v>
      </c>
      <c r="V14" s="66">
        <v>7248057.0915427711</v>
      </c>
      <c r="W14" s="66">
        <v>1680976458.0175745</v>
      </c>
      <c r="X14" s="67">
        <v>72.416337623955258</v>
      </c>
      <c r="Y14" s="68">
        <v>231.92097368810511</v>
      </c>
      <c r="Z14" s="68">
        <v>167.94867532674263</v>
      </c>
      <c r="AA14" s="67">
        <v>0.49242826356150071</v>
      </c>
      <c r="AB14" s="67">
        <v>-2.1245349846772603</v>
      </c>
      <c r="AC14" s="69">
        <v>-1.6425685318837915</v>
      </c>
      <c r="AD14" s="66">
        <v>10341445</v>
      </c>
      <c r="AE14" s="66">
        <v>7816028.1237446284</v>
      </c>
      <c r="AF14" s="66">
        <v>1917166263.2544625</v>
      </c>
      <c r="AG14" s="67">
        <v>75.579651816014376</v>
      </c>
      <c r="AH14" s="68">
        <v>245.28651034791258</v>
      </c>
      <c r="AI14" s="68">
        <v>185.38669047260441</v>
      </c>
      <c r="AJ14" s="67">
        <v>4.1675990041566608</v>
      </c>
      <c r="AK14" s="67">
        <v>4.4293082922550493</v>
      </c>
      <c r="AL14" s="69">
        <v>8.7815031046173146</v>
      </c>
      <c r="AM14" s="66">
        <v>10014660</v>
      </c>
      <c r="AN14" s="66">
        <v>7727942.0057875589</v>
      </c>
      <c r="AO14" s="66">
        <v>1931143292.7498631</v>
      </c>
      <c r="AP14" s="67">
        <v>77.166294270475063</v>
      </c>
      <c r="AQ14" s="68">
        <v>249.89101772549589</v>
      </c>
      <c r="AR14" s="68">
        <v>192.83163809354119</v>
      </c>
      <c r="AS14" s="67">
        <v>2.4516066912606083</v>
      </c>
      <c r="AT14" s="67">
        <v>3.8512992244236144</v>
      </c>
      <c r="AU14" s="69">
        <v>6.3973246251411258</v>
      </c>
      <c r="AV14" s="66">
        <v>10371546</v>
      </c>
      <c r="AW14" s="66">
        <v>7228104.835000095</v>
      </c>
      <c r="AX14" s="66">
        <v>1910717890.3757138</v>
      </c>
      <c r="AY14" s="67">
        <v>69.691681789774591</v>
      </c>
      <c r="AZ14" s="68">
        <v>264.34562502795916</v>
      </c>
      <c r="BA14" s="68">
        <v>184.22691181967605</v>
      </c>
      <c r="BB14" s="67">
        <v>1.8779274953018157</v>
      </c>
      <c r="BC14" s="67">
        <v>1.0575624363528706</v>
      </c>
      <c r="BD14" s="69">
        <v>2.9553501873722681</v>
      </c>
      <c r="BE14" s="66">
        <v>10372786</v>
      </c>
      <c r="BF14" s="66">
        <v>7341599.4774965569</v>
      </c>
      <c r="BG14" s="66">
        <v>1935324078.2325819</v>
      </c>
      <c r="BH14" s="67">
        <v>70.777508352110587</v>
      </c>
      <c r="BI14" s="68">
        <v>263.61068649477949</v>
      </c>
      <c r="BJ14" s="68">
        <v>186.57707565089859</v>
      </c>
      <c r="BK14" s="67">
        <v>4.7828684218643724</v>
      </c>
      <c r="BL14" s="67">
        <v>2.9431061491477668</v>
      </c>
      <c r="BM14" s="69">
        <v>7.8667394656641019</v>
      </c>
      <c r="BN14" s="66">
        <v>9374596</v>
      </c>
      <c r="BO14" s="66">
        <v>6942610.7090809736</v>
      </c>
      <c r="BP14" s="66">
        <v>1674659738.3421764</v>
      </c>
      <c r="BQ14" s="67">
        <v>74.057705623591389</v>
      </c>
      <c r="BR14" s="68">
        <v>241.21469696575556</v>
      </c>
      <c r="BS14" s="68">
        <v>178.63807019973729</v>
      </c>
      <c r="BT14" s="67">
        <v>0.51901446086461833</v>
      </c>
      <c r="BU14" s="67">
        <v>-3.8205940511146412</v>
      </c>
      <c r="BV14" s="69">
        <v>-3.3214090257792921</v>
      </c>
      <c r="BW14" s="66">
        <v>10390487</v>
      </c>
      <c r="BX14" s="66">
        <v>7610977.3980751159</v>
      </c>
      <c r="BY14" s="66">
        <v>1870949599.816812</v>
      </c>
      <c r="BZ14" s="67">
        <v>73.249477123402556</v>
      </c>
      <c r="CA14" s="68">
        <v>245.82251423976004</v>
      </c>
      <c r="CB14" s="68">
        <v>180.06370633222602</v>
      </c>
      <c r="CC14" s="67">
        <v>-0.293226164646399</v>
      </c>
      <c r="CD14" s="67">
        <v>-0.48644789948425338</v>
      </c>
      <c r="CE14" s="69">
        <v>-0.77824767157924724</v>
      </c>
      <c r="CF14" s="66">
        <v>10064700</v>
      </c>
      <c r="CG14" s="66">
        <v>7246763.1027550865</v>
      </c>
      <c r="CH14" s="66">
        <v>1728055113.7330384</v>
      </c>
      <c r="CI14" s="67">
        <v>72.001779514094665</v>
      </c>
      <c r="CJ14" s="68">
        <v>238.45889388547329</v>
      </c>
      <c r="CK14" s="68">
        <v>171.69464700716745</v>
      </c>
      <c r="CL14" s="67">
        <v>5.3564009179235557</v>
      </c>
      <c r="CM14" s="67">
        <v>4.7344288653739266</v>
      </c>
      <c r="CN14" s="69">
        <v>10.344424774624764</v>
      </c>
      <c r="CO14" s="66">
        <v>10398547</v>
      </c>
      <c r="CP14" s="66">
        <v>7192456.5869774185</v>
      </c>
      <c r="CQ14" s="66">
        <v>1630687173.5830779</v>
      </c>
      <c r="CR14" s="67">
        <v>69.167899966960945</v>
      </c>
      <c r="CS14" s="68">
        <v>226.72186531310902</v>
      </c>
      <c r="CT14" s="68">
        <v>156.81875300299916</v>
      </c>
      <c r="CU14" s="67">
        <v>3.3383518259911167</v>
      </c>
      <c r="CV14" s="67">
        <v>2.7837185634303814</v>
      </c>
      <c r="CW14" s="69">
        <v>6.2150007088470076</v>
      </c>
      <c r="CX14" s="66">
        <v>10083420</v>
      </c>
      <c r="CY14" s="66">
        <v>6777741.3562821262</v>
      </c>
      <c r="CZ14" s="66">
        <v>1491727596.9146998</v>
      </c>
      <c r="DA14" s="67">
        <v>67.216691918834343</v>
      </c>
      <c r="DB14" s="68">
        <v>220.09213962289269</v>
      </c>
      <c r="DC14" s="68">
        <v>147.9386554278905</v>
      </c>
      <c r="DD14" s="67">
        <v>0.6768490439471001</v>
      </c>
      <c r="DE14" s="67">
        <v>9.4765381385961023E-2</v>
      </c>
      <c r="DF14" s="69">
        <v>0.77225584385083934</v>
      </c>
      <c r="DG14" s="66">
        <v>30639587</v>
      </c>
      <c r="DH14" s="66">
        <v>21943960.666984547</v>
      </c>
      <c r="DI14" s="66">
        <v>5003025261.9540291</v>
      </c>
      <c r="DJ14" s="67">
        <v>71.619635953267078</v>
      </c>
      <c r="DK14" s="68">
        <v>227.99098749211919</v>
      </c>
      <c r="DL14" s="68">
        <v>163.28631524811445</v>
      </c>
      <c r="DM14" s="67">
        <v>0.95550201063631945</v>
      </c>
      <c r="DN14" s="67">
        <v>1.8187063014547338</v>
      </c>
      <c r="DO14" s="67">
        <v>0.85503441979551797</v>
      </c>
      <c r="DP14" s="67">
        <v>-1.3039169032720268</v>
      </c>
      <c r="DQ14" s="69">
        <v>-0.46003142186454121</v>
      </c>
      <c r="DR14" s="66">
        <v>30727651</v>
      </c>
      <c r="DS14" s="66">
        <v>22772074.964532282</v>
      </c>
      <c r="DT14" s="66">
        <v>5759027446.3800392</v>
      </c>
      <c r="DU14" s="67">
        <v>74.109390804172705</v>
      </c>
      <c r="DV14" s="68">
        <v>252.89866888940853</v>
      </c>
      <c r="DW14" s="68">
        <v>187.42166286580252</v>
      </c>
      <c r="DX14" s="67">
        <v>0.81137212961718086</v>
      </c>
      <c r="DY14" s="67">
        <v>3.6823424551834143</v>
      </c>
      <c r="DZ14" s="67">
        <v>2.8478635543841349</v>
      </c>
      <c r="EA14" s="67">
        <v>3.0622550670100734</v>
      </c>
      <c r="EB14" s="69">
        <v>5.9973274673950971</v>
      </c>
      <c r="EC14" s="66">
        <v>30137869</v>
      </c>
      <c r="ED14" s="66">
        <v>21895187.584652647</v>
      </c>
      <c r="EE14" s="66">
        <v>5480933416.3915701</v>
      </c>
      <c r="EF14" s="67">
        <v>72.650085461094307</v>
      </c>
      <c r="EG14" s="68">
        <v>250.32594012729129</v>
      </c>
      <c r="EH14" s="68">
        <v>181.86200943376488</v>
      </c>
      <c r="EI14" s="67">
        <v>1.129400660568654</v>
      </c>
      <c r="EJ14" s="67">
        <v>2.7668084126144841</v>
      </c>
      <c r="EK14" s="67">
        <v>1.6191213844146279</v>
      </c>
      <c r="EL14" s="67">
        <v>-0.33919191103918805</v>
      </c>
      <c r="EM14" s="69">
        <v>1.2744375446432952</v>
      </c>
      <c r="EN14" s="66">
        <v>30546667</v>
      </c>
      <c r="EO14" s="66">
        <v>21216961.046014629</v>
      </c>
      <c r="EP14" s="66">
        <v>4850469884.2308159</v>
      </c>
      <c r="EQ14" s="67">
        <v>69.457532129494297</v>
      </c>
      <c r="ER14" s="68">
        <v>228.61284769818263</v>
      </c>
      <c r="ES14" s="68">
        <v>158.78884214211703</v>
      </c>
      <c r="ET14" s="67">
        <v>1.1838208794644987</v>
      </c>
      <c r="EU14" s="67">
        <v>4.3630048520055613</v>
      </c>
      <c r="EV14" s="67">
        <v>3.14198845713371</v>
      </c>
      <c r="EW14" s="67">
        <v>2.6426550213730113</v>
      </c>
      <c r="EX14" s="69">
        <v>5.8676753942892619</v>
      </c>
      <c r="EY14" s="66">
        <v>122051774</v>
      </c>
      <c r="EZ14" s="66">
        <v>87828184.262184113</v>
      </c>
      <c r="FA14" s="66">
        <v>21093456008.956455</v>
      </c>
      <c r="FB14" s="67">
        <v>71.959776891226596</v>
      </c>
      <c r="FC14" s="68">
        <v>240.16727871759721</v>
      </c>
      <c r="FD14" s="68">
        <v>172.82383793091327</v>
      </c>
      <c r="FE14" s="67">
        <v>1.0190844168834876</v>
      </c>
      <c r="FF14" s="67">
        <v>3.1440828592406889</v>
      </c>
      <c r="FG14" s="67">
        <v>2.103561376196307</v>
      </c>
      <c r="FH14" s="67">
        <v>1.0020665591537299</v>
      </c>
      <c r="FI14" s="69">
        <v>3.1267070204453749</v>
      </c>
      <c r="FK14" s="70">
        <v>6412</v>
      </c>
      <c r="FL14" s="71">
        <v>2392</v>
      </c>
      <c r="FM14" s="66">
        <v>336114</v>
      </c>
      <c r="FN14" s="71">
        <v>211863</v>
      </c>
    </row>
    <row r="15" spans="2:170" ht="13" x14ac:dyDescent="0.3">
      <c r="B15" s="63" t="s">
        <v>64</v>
      </c>
      <c r="K15" s="60"/>
      <c r="T15" s="60"/>
      <c r="AC15" s="60"/>
      <c r="AL15" s="60"/>
      <c r="AU15" s="60"/>
      <c r="BD15" s="60"/>
      <c r="BM15" s="60"/>
      <c r="BV15" s="60"/>
      <c r="CE15" s="60"/>
      <c r="CN15" s="60"/>
      <c r="CW15" s="60"/>
      <c r="DF15" s="60"/>
      <c r="DQ15" s="60"/>
      <c r="EB15" s="60"/>
      <c r="EM15" s="60"/>
      <c r="EX15" s="60"/>
      <c r="FI15" s="60"/>
      <c r="FK15" s="61"/>
      <c r="FL15" s="62"/>
      <c r="FN15" s="62"/>
    </row>
    <row r="16" spans="2:170" x14ac:dyDescent="0.25">
      <c r="B16" s="64" t="s">
        <v>65</v>
      </c>
      <c r="C16" s="40">
        <v>2489765</v>
      </c>
      <c r="D16" s="40">
        <v>1788533.8336073007</v>
      </c>
      <c r="E16" s="40">
        <v>540286870.83101332</v>
      </c>
      <c r="F16" s="43">
        <v>71.835447667040896</v>
      </c>
      <c r="G16" s="44">
        <v>302.0836736095211</v>
      </c>
      <c r="H16" s="44">
        <v>217.00315926644217</v>
      </c>
      <c r="I16" s="43">
        <v>-0.66644186036312758</v>
      </c>
      <c r="J16" s="43">
        <v>-0.5567391480176227</v>
      </c>
      <c r="K16" s="60">
        <v>-1.2194706656249366</v>
      </c>
      <c r="L16" s="40">
        <v>2514193</v>
      </c>
      <c r="M16" s="40">
        <v>1872953.4651005387</v>
      </c>
      <c r="N16" s="40">
        <v>571369915.11186063</v>
      </c>
      <c r="O16" s="43">
        <v>74.495214372983241</v>
      </c>
      <c r="P16" s="44">
        <v>305.06359381501773</v>
      </c>
      <c r="Q16" s="44">
        <v>227.2577781864243</v>
      </c>
      <c r="R16" s="43">
        <v>2.2835017304849834</v>
      </c>
      <c r="S16" s="43">
        <v>-1.0590658950097265</v>
      </c>
      <c r="T16" s="60">
        <v>1.2002520474467859</v>
      </c>
      <c r="U16" s="40">
        <v>2439630</v>
      </c>
      <c r="V16" s="40">
        <v>1812077.1189547253</v>
      </c>
      <c r="W16" s="40">
        <v>566575567.87084854</v>
      </c>
      <c r="X16" s="43">
        <v>74.276718967824024</v>
      </c>
      <c r="Y16" s="44">
        <v>312.6663660968639</v>
      </c>
      <c r="Z16" s="44">
        <v>232.2383180526754</v>
      </c>
      <c r="AA16" s="43">
        <v>0.83658043839574492</v>
      </c>
      <c r="AB16" s="43">
        <v>-2.7745577949228331</v>
      </c>
      <c r="AC16" s="60">
        <v>-1.9611887643181445</v>
      </c>
      <c r="AD16" s="40">
        <v>2515247</v>
      </c>
      <c r="AE16" s="40">
        <v>1947292.5451719067</v>
      </c>
      <c r="AF16" s="40">
        <v>647779636.04219389</v>
      </c>
      <c r="AG16" s="43">
        <v>77.419535543503557</v>
      </c>
      <c r="AH16" s="44">
        <v>332.65655828051661</v>
      </c>
      <c r="AI16" s="44">
        <v>257.54116237578012</v>
      </c>
      <c r="AJ16" s="43">
        <v>4.9080030829244281</v>
      </c>
      <c r="AK16" s="43">
        <v>4.8320736841461418</v>
      </c>
      <c r="AL16" s="60">
        <v>9.9772350924512061</v>
      </c>
      <c r="AM16" s="40">
        <v>2438610</v>
      </c>
      <c r="AN16" s="40">
        <v>1929180.3013041166</v>
      </c>
      <c r="AO16" s="40">
        <v>655253418.57826221</v>
      </c>
      <c r="AP16" s="43">
        <v>79.109833114114863</v>
      </c>
      <c r="AQ16" s="44">
        <v>339.65379914739646</v>
      </c>
      <c r="AR16" s="44">
        <v>268.69955367125624</v>
      </c>
      <c r="AS16" s="43">
        <v>2.891679082890168</v>
      </c>
      <c r="AT16" s="43">
        <v>4.3094371253388006</v>
      </c>
      <c r="AU16" s="60">
        <v>7.3257313002032891</v>
      </c>
      <c r="AV16" s="40">
        <v>2526500</v>
      </c>
      <c r="AW16" s="40">
        <v>1837937.9409294513</v>
      </c>
      <c r="AX16" s="40">
        <v>675062242.37241411</v>
      </c>
      <c r="AY16" s="43">
        <v>72.746405736372509</v>
      </c>
      <c r="AZ16" s="44">
        <v>367.29327325983212</v>
      </c>
      <c r="BA16" s="44">
        <v>267.19265480800084</v>
      </c>
      <c r="BB16" s="43">
        <v>2.4619648955749498</v>
      </c>
      <c r="BC16" s="43">
        <v>1.0055256595549646</v>
      </c>
      <c r="BD16" s="60">
        <v>3.4922462439215001</v>
      </c>
      <c r="BE16" s="40">
        <v>2529383</v>
      </c>
      <c r="BF16" s="40">
        <v>1859487.5480562008</v>
      </c>
      <c r="BG16" s="40">
        <v>676922422.73919392</v>
      </c>
      <c r="BH16" s="43">
        <v>73.515460017569538</v>
      </c>
      <c r="BI16" s="44">
        <v>364.03708293008407</v>
      </c>
      <c r="BJ16" s="44">
        <v>267.62353615059243</v>
      </c>
      <c r="BK16" s="43">
        <v>6.8354132406212855</v>
      </c>
      <c r="BL16" s="43">
        <v>2.6063948298543118</v>
      </c>
      <c r="BM16" s="60">
        <v>9.6199659277230314</v>
      </c>
      <c r="BN16" s="40">
        <v>2289420</v>
      </c>
      <c r="BO16" s="40">
        <v>1728600.7147955329</v>
      </c>
      <c r="BP16" s="40">
        <v>565656258.21112049</v>
      </c>
      <c r="BQ16" s="43">
        <v>75.503870622058542</v>
      </c>
      <c r="BR16" s="44">
        <v>327.23361350572446</v>
      </c>
      <c r="BS16" s="44">
        <v>247.07404417324932</v>
      </c>
      <c r="BT16" s="43">
        <v>1.1920736663383438</v>
      </c>
      <c r="BU16" s="43">
        <v>-3.9309131167449545</v>
      </c>
      <c r="BV16" s="60">
        <v>-2.785698830560293</v>
      </c>
      <c r="BW16" s="40">
        <v>2543054</v>
      </c>
      <c r="BX16" s="40">
        <v>1868191.9544356519</v>
      </c>
      <c r="BY16" s="40">
        <v>621933290.81789398</v>
      </c>
      <c r="BZ16" s="43">
        <v>73.462535771385575</v>
      </c>
      <c r="CA16" s="44">
        <v>332.9065245898509</v>
      </c>
      <c r="CB16" s="44">
        <v>244.56157471209576</v>
      </c>
      <c r="CC16" s="43">
        <v>-1.7342501517671978</v>
      </c>
      <c r="CD16" s="43">
        <v>-1.1495467014897454E-2</v>
      </c>
      <c r="CE16" s="60">
        <v>-1.7455462586992836</v>
      </c>
      <c r="CF16" s="40">
        <v>2463120</v>
      </c>
      <c r="CG16" s="40">
        <v>1813082.687994668</v>
      </c>
      <c r="CH16" s="40">
        <v>584947270.00821841</v>
      </c>
      <c r="CI16" s="43">
        <v>73.609190295018834</v>
      </c>
      <c r="CJ16" s="44">
        <v>322.6258095570866</v>
      </c>
      <c r="CK16" s="44">
        <v>237.48224609772095</v>
      </c>
      <c r="CL16" s="43">
        <v>6.2972650047460874</v>
      </c>
      <c r="CM16" s="43">
        <v>4.9266562809588219</v>
      </c>
      <c r="CN16" s="60">
        <v>11.534165887648335</v>
      </c>
      <c r="CO16" s="40">
        <v>2539954</v>
      </c>
      <c r="CP16" s="40">
        <v>1784122.5961768553</v>
      </c>
      <c r="CQ16" s="40">
        <v>539274679.60818541</v>
      </c>
      <c r="CR16" s="43">
        <v>70.242319198570343</v>
      </c>
      <c r="CS16" s="44">
        <v>302.26324175467624</v>
      </c>
      <c r="CT16" s="44">
        <v>212.31671109326601</v>
      </c>
      <c r="CU16" s="43">
        <v>3.425543143854894</v>
      </c>
      <c r="CV16" s="43">
        <v>3.0656917126879746</v>
      </c>
      <c r="CW16" s="60">
        <v>6.5962514487880313</v>
      </c>
      <c r="CX16" s="40">
        <v>2478630</v>
      </c>
      <c r="CY16" s="40">
        <v>1666584.3177753515</v>
      </c>
      <c r="CZ16" s="40">
        <v>485284328.11723417</v>
      </c>
      <c r="DA16" s="43">
        <v>67.238124196646993</v>
      </c>
      <c r="DB16" s="44">
        <v>291.18498412670681</v>
      </c>
      <c r="DC16" s="44">
        <v>195.78732126910194</v>
      </c>
      <c r="DD16" s="43">
        <v>-1.0896227033620782</v>
      </c>
      <c r="DE16" s="43">
        <v>-0.59867561330851482</v>
      </c>
      <c r="DF16" s="60">
        <v>-1.6817750113129801</v>
      </c>
      <c r="DG16" s="40">
        <v>7443588</v>
      </c>
      <c r="DH16" s="40">
        <v>5473564.4176625647</v>
      </c>
      <c r="DI16" s="40">
        <v>1678232353.8137226</v>
      </c>
      <c r="DJ16" s="43">
        <v>73.53395187458743</v>
      </c>
      <c r="DK16" s="44">
        <v>306.60685172504031</v>
      </c>
      <c r="DL16" s="44">
        <v>225.46013479167877</v>
      </c>
      <c r="DM16" s="43">
        <v>2.2375663365417342</v>
      </c>
      <c r="DN16" s="43">
        <v>3.0814667876568498</v>
      </c>
      <c r="DO16" s="43">
        <v>0.82543088743446691</v>
      </c>
      <c r="DP16" s="43">
        <v>-1.4810013086232627</v>
      </c>
      <c r="DQ16" s="60">
        <v>-0.6677950634415678</v>
      </c>
      <c r="DR16" s="40">
        <v>7480357</v>
      </c>
      <c r="DS16" s="40">
        <v>5714410.787405475</v>
      </c>
      <c r="DT16" s="40">
        <v>1978095296.9928703</v>
      </c>
      <c r="DU16" s="43">
        <v>76.392220149459106</v>
      </c>
      <c r="DV16" s="44">
        <v>346.15910031399557</v>
      </c>
      <c r="DW16" s="44">
        <v>264.43862197925449</v>
      </c>
      <c r="DX16" s="43">
        <v>1.4615874996609066</v>
      </c>
      <c r="DY16" s="43">
        <v>4.9419790597832156</v>
      </c>
      <c r="DZ16" s="43">
        <v>3.4302553763433479</v>
      </c>
      <c r="EA16" s="43">
        <v>3.2838602423228593</v>
      </c>
      <c r="EB16" s="60">
        <v>6.8267604111637255</v>
      </c>
      <c r="EC16" s="40">
        <v>7361857</v>
      </c>
      <c r="ED16" s="40">
        <v>5456280.2172873858</v>
      </c>
      <c r="EE16" s="40">
        <v>1864511971.7682083</v>
      </c>
      <c r="EF16" s="43">
        <v>74.115542006417471</v>
      </c>
      <c r="EG16" s="44">
        <v>341.71851472378353</v>
      </c>
      <c r="EH16" s="44">
        <v>253.26652932381168</v>
      </c>
      <c r="EI16" s="43">
        <v>2.1543015053551566</v>
      </c>
      <c r="EJ16" s="43">
        <v>4.1935500514449373</v>
      </c>
      <c r="EK16" s="43">
        <v>1.9962434435250522</v>
      </c>
      <c r="EL16" s="43">
        <v>-0.23560335045842232</v>
      </c>
      <c r="EM16" s="60">
        <v>1.755936876647475</v>
      </c>
      <c r="EN16" s="40">
        <v>7481704</v>
      </c>
      <c r="EO16" s="40">
        <v>5263789.6019468745</v>
      </c>
      <c r="EP16" s="40">
        <v>1609506277.733638</v>
      </c>
      <c r="EQ16" s="43">
        <v>70.355491234976341</v>
      </c>
      <c r="ER16" s="44">
        <v>305.76949297865991</v>
      </c>
      <c r="ES16" s="44">
        <v>215.1256288318327</v>
      </c>
      <c r="ET16" s="43">
        <v>2.5146402918754687</v>
      </c>
      <c r="EU16" s="43">
        <v>5.4824565101018834</v>
      </c>
      <c r="EV16" s="43">
        <v>2.895016955463988</v>
      </c>
      <c r="EW16" s="43">
        <v>2.6396374114611194</v>
      </c>
      <c r="EX16" s="60">
        <v>5.6110723175326269</v>
      </c>
      <c r="EY16" s="40">
        <v>29767506</v>
      </c>
      <c r="EZ16" s="40">
        <v>21908045.0243023</v>
      </c>
      <c r="FA16" s="40">
        <v>7130345900.3084393</v>
      </c>
      <c r="FB16" s="43">
        <v>73.597180174591387</v>
      </c>
      <c r="FC16" s="44">
        <v>325.46700960304042</v>
      </c>
      <c r="FD16" s="44">
        <v>239.53454146640431</v>
      </c>
      <c r="FE16" s="43">
        <v>2.0901319099923783</v>
      </c>
      <c r="FF16" s="43">
        <v>4.4128907506615356</v>
      </c>
      <c r="FG16" s="43">
        <v>2.275204074246207</v>
      </c>
      <c r="FH16" s="43">
        <v>1.0526139365432245</v>
      </c>
      <c r="FI16" s="60">
        <v>3.3517671260273154</v>
      </c>
      <c r="FK16" s="61">
        <v>866</v>
      </c>
      <c r="FL16" s="62">
        <v>592</v>
      </c>
      <c r="FM16" s="40">
        <v>82621</v>
      </c>
      <c r="FN16" s="62">
        <v>72353</v>
      </c>
    </row>
    <row r="17" spans="2:170" x14ac:dyDescent="0.25">
      <c r="B17" s="64" t="s">
        <v>66</v>
      </c>
      <c r="C17" s="40">
        <v>3852618</v>
      </c>
      <c r="D17" s="40">
        <v>2791125.5671354914</v>
      </c>
      <c r="E17" s="40">
        <v>548553555.17710435</v>
      </c>
      <c r="F17" s="43">
        <v>72.447503675046192</v>
      </c>
      <c r="G17" s="44">
        <v>196.5348895929753</v>
      </c>
      <c r="H17" s="44">
        <v>142.38462136061878</v>
      </c>
      <c r="I17" s="43">
        <v>1.6961522234955615</v>
      </c>
      <c r="J17" s="43">
        <v>-1.5190884167705405</v>
      </c>
      <c r="K17" s="60">
        <v>0.15129775474607496</v>
      </c>
      <c r="L17" s="40">
        <v>3853362</v>
      </c>
      <c r="M17" s="40">
        <v>2815676.3324073888</v>
      </c>
      <c r="N17" s="40">
        <v>559405004.80682862</v>
      </c>
      <c r="O17" s="43">
        <v>73.070641491959194</v>
      </c>
      <c r="P17" s="44">
        <v>198.67518093904647</v>
      </c>
      <c r="Q17" s="44">
        <v>145.1732291974719</v>
      </c>
      <c r="R17" s="43">
        <v>2.3482097196300811</v>
      </c>
      <c r="S17" s="43">
        <v>-0.10904974588105261</v>
      </c>
      <c r="T17" s="60">
        <v>2.2365992569385105</v>
      </c>
      <c r="U17" s="40">
        <v>3733020</v>
      </c>
      <c r="V17" s="40">
        <v>2743579.6344127655</v>
      </c>
      <c r="W17" s="40">
        <v>553584769.40187442</v>
      </c>
      <c r="X17" s="43">
        <v>73.494908530165006</v>
      </c>
      <c r="Y17" s="44">
        <v>201.7746313823923</v>
      </c>
      <c r="Z17" s="44">
        <v>148.29408077156685</v>
      </c>
      <c r="AA17" s="43">
        <v>1.7436215277733105</v>
      </c>
      <c r="AB17" s="43">
        <v>-1.4258762541919288</v>
      </c>
      <c r="AC17" s="60">
        <v>0.2928833883201033</v>
      </c>
      <c r="AD17" s="40">
        <v>3866692</v>
      </c>
      <c r="AE17" s="40">
        <v>2962460.242269983</v>
      </c>
      <c r="AF17" s="40">
        <v>630033748.28634417</v>
      </c>
      <c r="AG17" s="43">
        <v>76.61484913383282</v>
      </c>
      <c r="AH17" s="44">
        <v>212.67247380966751</v>
      </c>
      <c r="AI17" s="44">
        <v>162.93869495846687</v>
      </c>
      <c r="AJ17" s="43">
        <v>4.1305665774199536</v>
      </c>
      <c r="AK17" s="43">
        <v>4.3823450176992251</v>
      </c>
      <c r="AL17" s="60">
        <v>8.6939272736596784</v>
      </c>
      <c r="AM17" s="40">
        <v>3742620</v>
      </c>
      <c r="AN17" s="40">
        <v>2936112.3188411701</v>
      </c>
      <c r="AO17" s="40">
        <v>633930690.29391515</v>
      </c>
      <c r="AP17" s="43">
        <v>78.450719518443492</v>
      </c>
      <c r="AQ17" s="44">
        <v>215.90818792113376</v>
      </c>
      <c r="AR17" s="44">
        <v>169.38152692336254</v>
      </c>
      <c r="AS17" s="43">
        <v>2.469102908730604</v>
      </c>
      <c r="AT17" s="43">
        <v>3.5058937747408154</v>
      </c>
      <c r="AU17" s="60">
        <v>6.0615608086419632</v>
      </c>
      <c r="AV17" s="40">
        <v>3885664</v>
      </c>
      <c r="AW17" s="40">
        <v>2723564.245447428</v>
      </c>
      <c r="AX17" s="40">
        <v>595000425.58945155</v>
      </c>
      <c r="AY17" s="43">
        <v>70.092633986042742</v>
      </c>
      <c r="AZ17" s="44">
        <v>218.46388480977603</v>
      </c>
      <c r="BA17" s="44">
        <v>153.12709117140636</v>
      </c>
      <c r="BB17" s="43">
        <v>1.78810601500879</v>
      </c>
      <c r="BC17" s="43">
        <v>0.63675643914055269</v>
      </c>
      <c r="BD17" s="60">
        <v>2.4362483342776637</v>
      </c>
      <c r="BE17" s="40">
        <v>3885168</v>
      </c>
      <c r="BF17" s="40">
        <v>2749387.941151334</v>
      </c>
      <c r="BG17" s="40">
        <v>596211834.07083142</v>
      </c>
      <c r="BH17" s="43">
        <v>70.766256212120908</v>
      </c>
      <c r="BI17" s="44">
        <v>216.85256749222583</v>
      </c>
      <c r="BJ17" s="44">
        <v>153.45844351411097</v>
      </c>
      <c r="BK17" s="43">
        <v>3.9039941272541898</v>
      </c>
      <c r="BL17" s="43">
        <v>2.3078689697754422</v>
      </c>
      <c r="BM17" s="60">
        <v>6.3019621660909158</v>
      </c>
      <c r="BN17" s="40">
        <v>3509604</v>
      </c>
      <c r="BO17" s="40">
        <v>2653280.6756129349</v>
      </c>
      <c r="BP17" s="40">
        <v>553075813.51151121</v>
      </c>
      <c r="BQ17" s="43">
        <v>75.600571335482144</v>
      </c>
      <c r="BR17" s="44">
        <v>208.44979522708999</v>
      </c>
      <c r="BS17" s="44">
        <v>157.58923613932262</v>
      </c>
      <c r="BT17" s="43">
        <v>0.14861263559113969</v>
      </c>
      <c r="BU17" s="43">
        <v>-4.4344199726780511</v>
      </c>
      <c r="BV17" s="60">
        <v>-4.2923974454475475</v>
      </c>
      <c r="BW17" s="40">
        <v>3888826</v>
      </c>
      <c r="BX17" s="40">
        <v>2926083.3950416581</v>
      </c>
      <c r="BY17" s="40">
        <v>626958922.67180884</v>
      </c>
      <c r="BZ17" s="43">
        <v>75.243361236570067</v>
      </c>
      <c r="CA17" s="44">
        <v>214.26556868960427</v>
      </c>
      <c r="CB17" s="44">
        <v>161.2206158547101</v>
      </c>
      <c r="CC17" s="43">
        <v>0.92342319566310194</v>
      </c>
      <c r="CD17" s="43">
        <v>5.1295556705443293E-2</v>
      </c>
      <c r="CE17" s="60">
        <v>0.97519242745323809</v>
      </c>
      <c r="CF17" s="40">
        <v>3769080</v>
      </c>
      <c r="CG17" s="40">
        <v>2731362.9086857433</v>
      </c>
      <c r="CH17" s="40">
        <v>552706518.14307261</v>
      </c>
      <c r="CI17" s="43">
        <v>72.467628935595513</v>
      </c>
      <c r="CJ17" s="44">
        <v>202.35557727809223</v>
      </c>
      <c r="CK17" s="44">
        <v>146.64228887237007</v>
      </c>
      <c r="CL17" s="43">
        <v>4.4099578526769134</v>
      </c>
      <c r="CM17" s="43">
        <v>3.0147291429236627</v>
      </c>
      <c r="CN17" s="60">
        <v>7.5576352801344866</v>
      </c>
      <c r="CO17" s="40">
        <v>3897444</v>
      </c>
      <c r="CP17" s="40">
        <v>2762618.8017384945</v>
      </c>
      <c r="CQ17" s="40">
        <v>552686405.83227348</v>
      </c>
      <c r="CR17" s="43">
        <v>70.882835051343775</v>
      </c>
      <c r="CS17" s="44">
        <v>200.05887366164026</v>
      </c>
      <c r="CT17" s="44">
        <v>141.8074014231567</v>
      </c>
      <c r="CU17" s="43">
        <v>3.356613691856186</v>
      </c>
      <c r="CV17" s="43">
        <v>2.0945080379992262</v>
      </c>
      <c r="CW17" s="60">
        <v>5.5214262734563837</v>
      </c>
      <c r="CX17" s="40">
        <v>3771930</v>
      </c>
      <c r="CY17" s="40">
        <v>2610067.8980875565</v>
      </c>
      <c r="CZ17" s="40">
        <v>511018120.82860774</v>
      </c>
      <c r="DA17" s="43">
        <v>69.1971457075703</v>
      </c>
      <c r="DB17" s="44">
        <v>195.78729013258231</v>
      </c>
      <c r="DC17" s="44">
        <v>135.4792164299464</v>
      </c>
      <c r="DD17" s="43">
        <v>1.1405602352571076</v>
      </c>
      <c r="DE17" s="43">
        <v>0.76309325989069321</v>
      </c>
      <c r="DF17" s="60">
        <v>1.9123570333982354</v>
      </c>
      <c r="DG17" s="40">
        <v>11439000</v>
      </c>
      <c r="DH17" s="40">
        <v>8350381.5339556457</v>
      </c>
      <c r="DI17" s="40">
        <v>1661543329.3858075</v>
      </c>
      <c r="DJ17" s="43">
        <v>72.999226627814025</v>
      </c>
      <c r="DK17" s="44">
        <v>198.97813323012565</v>
      </c>
      <c r="DL17" s="44">
        <v>145.25249841645314</v>
      </c>
      <c r="DM17" s="43">
        <v>0.92616676083736516</v>
      </c>
      <c r="DN17" s="43">
        <v>2.8736777135132221</v>
      </c>
      <c r="DO17" s="43">
        <v>1.9296392751700495</v>
      </c>
      <c r="DP17" s="43">
        <v>-1.0212642934658438</v>
      </c>
      <c r="DQ17" s="60">
        <v>0.88866826473864802</v>
      </c>
      <c r="DR17" s="40">
        <v>11494976</v>
      </c>
      <c r="DS17" s="40">
        <v>8622136.8065585811</v>
      </c>
      <c r="DT17" s="40">
        <v>1858964864.1697109</v>
      </c>
      <c r="DU17" s="43">
        <v>75.007871321859056</v>
      </c>
      <c r="DV17" s="44">
        <v>215.60373094006772</v>
      </c>
      <c r="DW17" s="44">
        <v>161.71976906865319</v>
      </c>
      <c r="DX17" s="43">
        <v>1.0890376866347613</v>
      </c>
      <c r="DY17" s="43">
        <v>3.9290168333018385</v>
      </c>
      <c r="DZ17" s="43">
        <v>2.809383897326116</v>
      </c>
      <c r="EA17" s="43">
        <v>2.8411325743170703</v>
      </c>
      <c r="EB17" s="60">
        <v>5.7303347926029549</v>
      </c>
      <c r="EC17" s="40">
        <v>11283598</v>
      </c>
      <c r="ED17" s="40">
        <v>8328752.0118059264</v>
      </c>
      <c r="EE17" s="40">
        <v>1776246570.2541516</v>
      </c>
      <c r="EF17" s="43">
        <v>73.812909781134763</v>
      </c>
      <c r="EG17" s="44">
        <v>213.26683370285716</v>
      </c>
      <c r="EH17" s="44">
        <v>157.41845555417265</v>
      </c>
      <c r="EI17" s="43">
        <v>1.536674276489427</v>
      </c>
      <c r="EJ17" s="43">
        <v>3.1967959106774804</v>
      </c>
      <c r="EK17" s="43">
        <v>1.634997055057557</v>
      </c>
      <c r="EL17" s="43">
        <v>-0.68123547670000917</v>
      </c>
      <c r="EM17" s="60">
        <v>0.9426233983365131</v>
      </c>
      <c r="EN17" s="40">
        <v>11438454</v>
      </c>
      <c r="EO17" s="40">
        <v>8104049.6085117944</v>
      </c>
      <c r="EP17" s="40">
        <v>1616411044.8039539</v>
      </c>
      <c r="EQ17" s="43">
        <v>70.849169026791515</v>
      </c>
      <c r="ER17" s="44">
        <v>199.45720015166432</v>
      </c>
      <c r="ES17" s="44">
        <v>141.31376887155849</v>
      </c>
      <c r="ET17" s="43">
        <v>1.4572975573515214</v>
      </c>
      <c r="EU17" s="43">
        <v>4.4812425877319297</v>
      </c>
      <c r="EV17" s="43">
        <v>2.9805101290738465</v>
      </c>
      <c r="EW17" s="43">
        <v>1.9864958297323287</v>
      </c>
      <c r="EX17" s="60">
        <v>5.0262136682169682</v>
      </c>
      <c r="EY17" s="40">
        <v>45656028</v>
      </c>
      <c r="EZ17" s="40">
        <v>33405319.960831948</v>
      </c>
      <c r="FA17" s="40">
        <v>6913165808.6136236</v>
      </c>
      <c r="FB17" s="43">
        <v>73.167381010086871</v>
      </c>
      <c r="FC17" s="44">
        <v>206.94804949389427</v>
      </c>
      <c r="FD17" s="44">
        <v>151.41846786614079</v>
      </c>
      <c r="FE17" s="43">
        <v>1.2504924914431899</v>
      </c>
      <c r="FF17" s="43">
        <v>3.612875233101597</v>
      </c>
      <c r="FG17" s="43">
        <v>2.3332061736734175</v>
      </c>
      <c r="FH17" s="43">
        <v>0.7712846541425602</v>
      </c>
      <c r="FI17" s="60">
        <v>3.1224864889271311</v>
      </c>
      <c r="FK17" s="61">
        <v>1743</v>
      </c>
      <c r="FL17" s="62">
        <v>996</v>
      </c>
      <c r="FM17" s="40">
        <v>125731</v>
      </c>
      <c r="FN17" s="62">
        <v>98565</v>
      </c>
    </row>
    <row r="18" spans="2:170" x14ac:dyDescent="0.25">
      <c r="B18" s="64" t="s">
        <v>67</v>
      </c>
      <c r="C18" s="40">
        <v>3959723</v>
      </c>
      <c r="D18" s="40">
        <v>2574203.2277017869</v>
      </c>
      <c r="E18" s="40">
        <v>393563316.65166652</v>
      </c>
      <c r="F18" s="43">
        <v>65.009679406912724</v>
      </c>
      <c r="G18" s="44">
        <v>152.88743033821555</v>
      </c>
      <c r="H18" s="44">
        <v>99.391628316340956</v>
      </c>
      <c r="I18" s="43">
        <v>-0.32216095143919365</v>
      </c>
      <c r="J18" s="43">
        <v>0.21906977081323156</v>
      </c>
      <c r="K18" s="60">
        <v>-0.10379693797868379</v>
      </c>
      <c r="L18" s="40">
        <v>3961056</v>
      </c>
      <c r="M18" s="40">
        <v>2513687.7441809876</v>
      </c>
      <c r="N18" s="40">
        <v>374672431.041605</v>
      </c>
      <c r="O18" s="43">
        <v>63.460040559411119</v>
      </c>
      <c r="P18" s="44">
        <v>149.05289326764853</v>
      </c>
      <c r="Q18" s="44">
        <v>94.589026522625531</v>
      </c>
      <c r="R18" s="43">
        <v>-1.2988539888888475</v>
      </c>
      <c r="S18" s="43">
        <v>-0.24870481119920385</v>
      </c>
      <c r="T18" s="60">
        <v>-1.5443284877571084</v>
      </c>
      <c r="U18" s="40">
        <v>3836220</v>
      </c>
      <c r="V18" s="40">
        <v>2555343.9402926923</v>
      </c>
      <c r="W18" s="40">
        <v>396552009.75787276</v>
      </c>
      <c r="X18" s="43">
        <v>66.610985300443986</v>
      </c>
      <c r="Y18" s="44">
        <v>155.18537583338045</v>
      </c>
      <c r="Z18" s="44">
        <v>103.37050788481181</v>
      </c>
      <c r="AA18" s="43">
        <v>-3.108720944832192</v>
      </c>
      <c r="AB18" s="43">
        <v>-2.2078099880922988</v>
      </c>
      <c r="AC18" s="60">
        <v>-5.2478962813776739</v>
      </c>
      <c r="AD18" s="40">
        <v>3959506</v>
      </c>
      <c r="AE18" s="40">
        <v>2767341.5886157826</v>
      </c>
      <c r="AF18" s="40">
        <v>449191340.16779649</v>
      </c>
      <c r="AG18" s="43">
        <v>69.891082084880864</v>
      </c>
      <c r="AH18" s="44">
        <v>162.31871844649322</v>
      </c>
      <c r="AI18" s="44">
        <v>113.44630874856523</v>
      </c>
      <c r="AJ18" s="43">
        <v>3.1374769651945376</v>
      </c>
      <c r="AK18" s="43">
        <v>3.588677859413786</v>
      </c>
      <c r="AL18" s="60">
        <v>6.8387487657860442</v>
      </c>
      <c r="AM18" s="40">
        <v>3833430</v>
      </c>
      <c r="AN18" s="40">
        <v>2710842.1672020247</v>
      </c>
      <c r="AO18" s="40">
        <v>448317040.73072475</v>
      </c>
      <c r="AP18" s="43">
        <v>70.715838484125825</v>
      </c>
      <c r="AQ18" s="44">
        <v>165.37924861684286</v>
      </c>
      <c r="AR18" s="44">
        <v>116.9493223381475</v>
      </c>
      <c r="AS18" s="43">
        <v>1.9568527917633174</v>
      </c>
      <c r="AT18" s="43">
        <v>4.7401599456885686</v>
      </c>
      <c r="AU18" s="60">
        <v>6.7897706896796448</v>
      </c>
      <c r="AV18" s="40">
        <v>3959382</v>
      </c>
      <c r="AW18" s="40">
        <v>2508063.4204005222</v>
      </c>
      <c r="AX18" s="40">
        <v>449675248.16959298</v>
      </c>
      <c r="AY18" s="43">
        <v>63.344820489675463</v>
      </c>
      <c r="AZ18" s="44">
        <v>179.29181714941748</v>
      </c>
      <c r="BA18" s="44">
        <v>113.57207972597567</v>
      </c>
      <c r="BB18" s="43">
        <v>1.2351894816812161</v>
      </c>
      <c r="BC18" s="43">
        <v>2.721781277220209</v>
      </c>
      <c r="BD18" s="60">
        <v>3.9905899149570923</v>
      </c>
      <c r="BE18" s="40">
        <v>3958235</v>
      </c>
      <c r="BF18" s="40">
        <v>2613016.0376781081</v>
      </c>
      <c r="BG18" s="40">
        <v>492730498.12355125</v>
      </c>
      <c r="BH18" s="43">
        <v>66.014676684888798</v>
      </c>
      <c r="BI18" s="44">
        <v>188.56772825680213</v>
      </c>
      <c r="BJ18" s="44">
        <v>124.48237614076761</v>
      </c>
      <c r="BK18" s="43">
        <v>3.3635185128707477</v>
      </c>
      <c r="BL18" s="43">
        <v>3.8194792145986272</v>
      </c>
      <c r="BM18" s="60">
        <v>7.3114666179458698</v>
      </c>
      <c r="BN18" s="40">
        <v>3575572</v>
      </c>
      <c r="BO18" s="40">
        <v>2424464.3352955603</v>
      </c>
      <c r="BP18" s="40">
        <v>391180234.15102553</v>
      </c>
      <c r="BQ18" s="43">
        <v>67.806335190441146</v>
      </c>
      <c r="BR18" s="44">
        <v>161.3470771486262</v>
      </c>
      <c r="BS18" s="44">
        <v>109.40353995137716</v>
      </c>
      <c r="BT18" s="43">
        <v>0.54349231788735386</v>
      </c>
      <c r="BU18" s="43">
        <v>-0.98457361739459937</v>
      </c>
      <c r="BV18" s="60">
        <v>-0.44643238144459152</v>
      </c>
      <c r="BW18" s="40">
        <v>3958607</v>
      </c>
      <c r="BX18" s="40">
        <v>2691636.7178869462</v>
      </c>
      <c r="BY18" s="40">
        <v>438376652.11139405</v>
      </c>
      <c r="BZ18" s="43">
        <v>67.99454247130231</v>
      </c>
      <c r="CA18" s="44">
        <v>162.86620300511396</v>
      </c>
      <c r="CB18" s="44">
        <v>110.74012957370965</v>
      </c>
      <c r="CC18" s="43">
        <v>-0.60081031880706948</v>
      </c>
      <c r="CD18" s="43">
        <v>-2.5958373918278026</v>
      </c>
      <c r="CE18" s="60">
        <v>-3.1810516517384357</v>
      </c>
      <c r="CF18" s="40">
        <v>3832500</v>
      </c>
      <c r="CG18" s="40">
        <v>2605167.0586917563</v>
      </c>
      <c r="CH18" s="40">
        <v>441993525.53353363</v>
      </c>
      <c r="CI18" s="43">
        <v>67.97565710872162</v>
      </c>
      <c r="CJ18" s="44">
        <v>169.66033869455217</v>
      </c>
      <c r="CK18" s="44">
        <v>115.32773008050452</v>
      </c>
      <c r="CL18" s="43">
        <v>6.0148299926033779</v>
      </c>
      <c r="CM18" s="43">
        <v>7.0216502779236416</v>
      </c>
      <c r="CN18" s="60">
        <v>13.458820597334258</v>
      </c>
      <c r="CO18" s="40">
        <v>3961149</v>
      </c>
      <c r="CP18" s="40">
        <v>2501098.7620307105</v>
      </c>
      <c r="CQ18" s="40">
        <v>377611083.86851943</v>
      </c>
      <c r="CR18" s="43">
        <v>63.140739266074327</v>
      </c>
      <c r="CS18" s="44">
        <v>150.97807795559689</v>
      </c>
      <c r="CT18" s="44">
        <v>95.328674550873856</v>
      </c>
      <c r="CU18" s="43">
        <v>3.1929923738386932</v>
      </c>
      <c r="CV18" s="43">
        <v>2.9918253154304408</v>
      </c>
      <c r="CW18" s="60">
        <v>6.2803464435077032</v>
      </c>
      <c r="CX18" s="40">
        <v>3832860</v>
      </c>
      <c r="CY18" s="40">
        <v>2392140.2383685433</v>
      </c>
      <c r="CZ18" s="40">
        <v>357910054.63205016</v>
      </c>
      <c r="DA18" s="43">
        <v>62.411364839011682</v>
      </c>
      <c r="DB18" s="44">
        <v>149.61917737571579</v>
      </c>
      <c r="DC18" s="44">
        <v>93.379370661086014</v>
      </c>
      <c r="DD18" s="43">
        <v>2.9279410773663552</v>
      </c>
      <c r="DE18" s="43">
        <v>1.3567991046352679</v>
      </c>
      <c r="DF18" s="60">
        <v>4.3244664603587921</v>
      </c>
      <c r="DG18" s="40">
        <v>11756999</v>
      </c>
      <c r="DH18" s="40">
        <v>7643234.9121754672</v>
      </c>
      <c r="DI18" s="40">
        <v>1164787757.4511442</v>
      </c>
      <c r="DJ18" s="43">
        <v>65.010083884292811</v>
      </c>
      <c r="DK18" s="44">
        <v>152.39460396483022</v>
      </c>
      <c r="DL18" s="44">
        <v>99.071859872671951</v>
      </c>
      <c r="DM18" s="43">
        <v>0.18840398163084612</v>
      </c>
      <c r="DN18" s="43">
        <v>-1.4015600989859358</v>
      </c>
      <c r="DO18" s="43">
        <v>-1.5869741580948413</v>
      </c>
      <c r="DP18" s="43">
        <v>-0.79041725478828373</v>
      </c>
      <c r="DQ18" s="60">
        <v>-2.3648476953518509</v>
      </c>
      <c r="DR18" s="40">
        <v>11752318</v>
      </c>
      <c r="DS18" s="40">
        <v>7986247.1762183299</v>
      </c>
      <c r="DT18" s="40">
        <v>1347183629.0681143</v>
      </c>
      <c r="DU18" s="43">
        <v>67.954655211153494</v>
      </c>
      <c r="DV18" s="44">
        <v>168.68794558222481</v>
      </c>
      <c r="DW18" s="44">
        <v>114.6313118031791</v>
      </c>
      <c r="DX18" s="43">
        <v>0.13390587837944917</v>
      </c>
      <c r="DY18" s="43">
        <v>2.2721909116846852</v>
      </c>
      <c r="DZ18" s="43">
        <v>2.1354255729449023</v>
      </c>
      <c r="EA18" s="43">
        <v>3.6414007315344961</v>
      </c>
      <c r="EB18" s="60">
        <v>5.8545857069388303</v>
      </c>
      <c r="EC18" s="40">
        <v>11492414</v>
      </c>
      <c r="ED18" s="40">
        <v>7729117.0908606146</v>
      </c>
      <c r="EE18" s="40">
        <v>1322287384.3859708</v>
      </c>
      <c r="EF18" s="43">
        <v>67.254078132415131</v>
      </c>
      <c r="EG18" s="44">
        <v>171.07871039365222</v>
      </c>
      <c r="EH18" s="44">
        <v>115.05740955607506</v>
      </c>
      <c r="EI18" s="43">
        <v>9.1936339919897983E-2</v>
      </c>
      <c r="EJ18" s="43">
        <v>1.1622874999744404</v>
      </c>
      <c r="EK18" s="43">
        <v>1.0693680222183808</v>
      </c>
      <c r="EL18" s="43">
        <v>0.26247434041145884</v>
      </c>
      <c r="EM18" s="60">
        <v>1.3346491793207087</v>
      </c>
      <c r="EN18" s="40">
        <v>11626509</v>
      </c>
      <c r="EO18" s="40">
        <v>7498406.0590910101</v>
      </c>
      <c r="EP18" s="40">
        <v>1177514664.0341032</v>
      </c>
      <c r="EQ18" s="43">
        <v>64.494045969353394</v>
      </c>
      <c r="ER18" s="44">
        <v>157.03532920926489</v>
      </c>
      <c r="ES18" s="44">
        <v>101.27843740834874</v>
      </c>
      <c r="ET18" s="43">
        <v>8.2345243494781714E-2</v>
      </c>
      <c r="EU18" s="43">
        <v>4.1550786439364789</v>
      </c>
      <c r="EV18" s="43">
        <v>4.0693824574822326</v>
      </c>
      <c r="EW18" s="43">
        <v>4.0005268497353859</v>
      </c>
      <c r="EX18" s="60">
        <v>8.2327060451009686</v>
      </c>
      <c r="EY18" s="40">
        <v>46628240</v>
      </c>
      <c r="EZ18" s="40">
        <v>30857005.238345422</v>
      </c>
      <c r="FA18" s="40">
        <v>5011773434.939333</v>
      </c>
      <c r="FB18" s="43">
        <v>66.176645823100813</v>
      </c>
      <c r="FC18" s="44">
        <v>162.41930790844523</v>
      </c>
      <c r="FD18" s="44">
        <v>107.48365014290337</v>
      </c>
      <c r="FE18" s="43">
        <v>0.1244291076287624</v>
      </c>
      <c r="FF18" s="43">
        <v>1.5023600029265027</v>
      </c>
      <c r="FG18" s="43">
        <v>1.376218478931962</v>
      </c>
      <c r="FH18" s="43">
        <v>1.7545491521390759</v>
      </c>
      <c r="FI18" s="60">
        <v>3.1549140607473234</v>
      </c>
      <c r="FK18" s="61">
        <v>3803</v>
      </c>
      <c r="FL18" s="62">
        <v>804</v>
      </c>
      <c r="FM18" s="40">
        <v>127762</v>
      </c>
      <c r="FN18" s="62">
        <v>40945</v>
      </c>
    </row>
    <row r="19" spans="2:170" ht="13" x14ac:dyDescent="0.3">
      <c r="B19" s="65" t="s">
        <v>68</v>
      </c>
      <c r="C19" s="66">
        <v>10302106</v>
      </c>
      <c r="D19" s="66">
        <v>7293953.9487000769</v>
      </c>
      <c r="E19" s="66">
        <v>1640038995.8534327</v>
      </c>
      <c r="F19" s="67">
        <v>70.800610561569428</v>
      </c>
      <c r="G19" s="68">
        <v>224.8491020629105</v>
      </c>
      <c r="H19" s="68">
        <v>159.19453710274703</v>
      </c>
      <c r="I19" s="67">
        <v>0.47463066203735715</v>
      </c>
      <c r="J19" s="67">
        <v>-1.1499253721919069</v>
      </c>
      <c r="K19" s="69">
        <v>-0.68075260864279874</v>
      </c>
      <c r="L19" s="66">
        <v>10328611</v>
      </c>
      <c r="M19" s="66">
        <v>7401949.6267416999</v>
      </c>
      <c r="N19" s="66">
        <v>1682009808.0830221</v>
      </c>
      <c r="O19" s="67">
        <v>71.664521267590573</v>
      </c>
      <c r="P19" s="68">
        <v>227.23875369352305</v>
      </c>
      <c r="Q19" s="68">
        <v>162.8495649689026</v>
      </c>
      <c r="R19" s="67">
        <v>1.594972058628219</v>
      </c>
      <c r="S19" s="67">
        <v>-0.60773993633576107</v>
      </c>
      <c r="T19" s="69">
        <v>0.97753884004513225</v>
      </c>
      <c r="U19" s="66">
        <v>10008870</v>
      </c>
      <c r="V19" s="66">
        <v>7248057.0915427711</v>
      </c>
      <c r="W19" s="66">
        <v>1680976458.0175745</v>
      </c>
      <c r="X19" s="67">
        <v>72.416337623955258</v>
      </c>
      <c r="Y19" s="68">
        <v>231.92097368810511</v>
      </c>
      <c r="Z19" s="68">
        <v>167.94867532674263</v>
      </c>
      <c r="AA19" s="67">
        <v>0.49242826356150071</v>
      </c>
      <c r="AB19" s="67">
        <v>-2.1245349846772603</v>
      </c>
      <c r="AC19" s="69">
        <v>-1.6425685318837915</v>
      </c>
      <c r="AD19" s="66">
        <v>10341445</v>
      </c>
      <c r="AE19" s="66">
        <v>7816028.1237446284</v>
      </c>
      <c r="AF19" s="66">
        <v>1917166263.2544625</v>
      </c>
      <c r="AG19" s="67">
        <v>75.579651816014376</v>
      </c>
      <c r="AH19" s="68">
        <v>245.28651034791258</v>
      </c>
      <c r="AI19" s="68">
        <v>185.38669047260441</v>
      </c>
      <c r="AJ19" s="67">
        <v>4.1675990041566608</v>
      </c>
      <c r="AK19" s="67">
        <v>4.4293082922550493</v>
      </c>
      <c r="AL19" s="69">
        <v>8.7815031046173146</v>
      </c>
      <c r="AM19" s="66">
        <v>10014660</v>
      </c>
      <c r="AN19" s="66">
        <v>7727942.0057875589</v>
      </c>
      <c r="AO19" s="66">
        <v>1931143292.7498631</v>
      </c>
      <c r="AP19" s="67">
        <v>77.166294270475063</v>
      </c>
      <c r="AQ19" s="68">
        <v>249.89101772549589</v>
      </c>
      <c r="AR19" s="68">
        <v>192.83163809354119</v>
      </c>
      <c r="AS19" s="67">
        <v>2.4516066912606083</v>
      </c>
      <c r="AT19" s="67">
        <v>3.8512992244236144</v>
      </c>
      <c r="AU19" s="69">
        <v>6.3973246251411258</v>
      </c>
      <c r="AV19" s="66">
        <v>10371546</v>
      </c>
      <c r="AW19" s="66">
        <v>7228104.835000095</v>
      </c>
      <c r="AX19" s="66">
        <v>1910717890.3757138</v>
      </c>
      <c r="AY19" s="67">
        <v>69.691681789774591</v>
      </c>
      <c r="AZ19" s="68">
        <v>264.34562502795916</v>
      </c>
      <c r="BA19" s="68">
        <v>184.22691181967605</v>
      </c>
      <c r="BB19" s="67">
        <v>1.8779274953018157</v>
      </c>
      <c r="BC19" s="67">
        <v>1.0575624363528706</v>
      </c>
      <c r="BD19" s="69">
        <v>2.9553501873722681</v>
      </c>
      <c r="BE19" s="66">
        <v>10372786</v>
      </c>
      <c r="BF19" s="66">
        <v>7341599.4774965569</v>
      </c>
      <c r="BG19" s="66">
        <v>1935324078.2325819</v>
      </c>
      <c r="BH19" s="67">
        <v>70.777508352110587</v>
      </c>
      <c r="BI19" s="68">
        <v>263.61068649477949</v>
      </c>
      <c r="BJ19" s="68">
        <v>186.57707565089859</v>
      </c>
      <c r="BK19" s="67">
        <v>4.7828684218643724</v>
      </c>
      <c r="BL19" s="67">
        <v>2.9431061491477668</v>
      </c>
      <c r="BM19" s="69">
        <v>7.8667394656641019</v>
      </c>
      <c r="BN19" s="66">
        <v>9374596</v>
      </c>
      <c r="BO19" s="66">
        <v>6942610.7090809736</v>
      </c>
      <c r="BP19" s="66">
        <v>1674659738.3421764</v>
      </c>
      <c r="BQ19" s="67">
        <v>74.057705623591389</v>
      </c>
      <c r="BR19" s="68">
        <v>241.21469696575556</v>
      </c>
      <c r="BS19" s="68">
        <v>178.63807019973729</v>
      </c>
      <c r="BT19" s="67">
        <v>0.51901446086461833</v>
      </c>
      <c r="BU19" s="67">
        <v>-3.8205940511146412</v>
      </c>
      <c r="BV19" s="69">
        <v>-3.3214090257792921</v>
      </c>
      <c r="BW19" s="66">
        <v>10390487</v>
      </c>
      <c r="BX19" s="66">
        <v>7610977.3980751159</v>
      </c>
      <c r="BY19" s="66">
        <v>1870949599.816812</v>
      </c>
      <c r="BZ19" s="67">
        <v>73.249477123402556</v>
      </c>
      <c r="CA19" s="68">
        <v>245.82251423976004</v>
      </c>
      <c r="CB19" s="68">
        <v>180.06370633222602</v>
      </c>
      <c r="CC19" s="67">
        <v>-0.293226164646399</v>
      </c>
      <c r="CD19" s="67">
        <v>-0.48644789948425338</v>
      </c>
      <c r="CE19" s="69">
        <v>-0.77824767157924724</v>
      </c>
      <c r="CF19" s="66">
        <v>10064700</v>
      </c>
      <c r="CG19" s="66">
        <v>7246763.1027550865</v>
      </c>
      <c r="CH19" s="66">
        <v>1728055113.7330384</v>
      </c>
      <c r="CI19" s="67">
        <v>72.001779514094665</v>
      </c>
      <c r="CJ19" s="68">
        <v>238.45889388547329</v>
      </c>
      <c r="CK19" s="68">
        <v>171.69464700716745</v>
      </c>
      <c r="CL19" s="67">
        <v>5.3564009179235557</v>
      </c>
      <c r="CM19" s="67">
        <v>4.7344288653739266</v>
      </c>
      <c r="CN19" s="69">
        <v>10.344424774624764</v>
      </c>
      <c r="CO19" s="66">
        <v>10398547</v>
      </c>
      <c r="CP19" s="66">
        <v>7192456.5869774185</v>
      </c>
      <c r="CQ19" s="66">
        <v>1630687173.5830779</v>
      </c>
      <c r="CR19" s="67">
        <v>69.167899966960945</v>
      </c>
      <c r="CS19" s="68">
        <v>226.72186531310902</v>
      </c>
      <c r="CT19" s="68">
        <v>156.81875300299916</v>
      </c>
      <c r="CU19" s="67">
        <v>3.3383518259911167</v>
      </c>
      <c r="CV19" s="67">
        <v>2.7837185634303814</v>
      </c>
      <c r="CW19" s="69">
        <v>6.2150007088470076</v>
      </c>
      <c r="CX19" s="66">
        <v>10083420</v>
      </c>
      <c r="CY19" s="66">
        <v>6777741.3562821262</v>
      </c>
      <c r="CZ19" s="66">
        <v>1491727596.9146998</v>
      </c>
      <c r="DA19" s="67">
        <v>67.216691918834343</v>
      </c>
      <c r="DB19" s="68">
        <v>220.09213962289269</v>
      </c>
      <c r="DC19" s="68">
        <v>147.9386554278905</v>
      </c>
      <c r="DD19" s="67">
        <v>0.6768490439471001</v>
      </c>
      <c r="DE19" s="67">
        <v>9.4765381385961023E-2</v>
      </c>
      <c r="DF19" s="69">
        <v>0.77225584385083934</v>
      </c>
      <c r="DG19" s="66">
        <v>30639587</v>
      </c>
      <c r="DH19" s="66">
        <v>21943960.666984547</v>
      </c>
      <c r="DI19" s="66">
        <v>5003025261.9540291</v>
      </c>
      <c r="DJ19" s="67">
        <v>71.619635953267078</v>
      </c>
      <c r="DK19" s="68">
        <v>227.99098749211919</v>
      </c>
      <c r="DL19" s="68">
        <v>163.28631524811445</v>
      </c>
      <c r="DM19" s="67">
        <v>0.95550201063631945</v>
      </c>
      <c r="DN19" s="67">
        <v>1.8187063014547338</v>
      </c>
      <c r="DO19" s="67">
        <v>0.85503441979551797</v>
      </c>
      <c r="DP19" s="67">
        <v>-1.3039169032720268</v>
      </c>
      <c r="DQ19" s="69">
        <v>-0.46003142186454121</v>
      </c>
      <c r="DR19" s="66">
        <v>30727651</v>
      </c>
      <c r="DS19" s="66">
        <v>22772074.964532282</v>
      </c>
      <c r="DT19" s="66">
        <v>5759027446.3800392</v>
      </c>
      <c r="DU19" s="67">
        <v>74.109390804172705</v>
      </c>
      <c r="DV19" s="68">
        <v>252.89866888940853</v>
      </c>
      <c r="DW19" s="68">
        <v>187.42166286580252</v>
      </c>
      <c r="DX19" s="67">
        <v>0.81137212961718086</v>
      </c>
      <c r="DY19" s="67">
        <v>3.6823424551834143</v>
      </c>
      <c r="DZ19" s="67">
        <v>2.8478635543841349</v>
      </c>
      <c r="EA19" s="67">
        <v>3.0622550670100734</v>
      </c>
      <c r="EB19" s="69">
        <v>5.9973274673950971</v>
      </c>
      <c r="EC19" s="66">
        <v>30137869</v>
      </c>
      <c r="ED19" s="66">
        <v>21895187.584652647</v>
      </c>
      <c r="EE19" s="66">
        <v>5480933416.3915701</v>
      </c>
      <c r="EF19" s="67">
        <v>72.650085461094307</v>
      </c>
      <c r="EG19" s="68">
        <v>250.32594012729129</v>
      </c>
      <c r="EH19" s="68">
        <v>181.86200943376488</v>
      </c>
      <c r="EI19" s="67">
        <v>1.129400660568654</v>
      </c>
      <c r="EJ19" s="67">
        <v>2.7668084126144841</v>
      </c>
      <c r="EK19" s="67">
        <v>1.6191213844146279</v>
      </c>
      <c r="EL19" s="67">
        <v>-0.33919191103918805</v>
      </c>
      <c r="EM19" s="69">
        <v>1.2744375446432952</v>
      </c>
      <c r="EN19" s="66">
        <v>30546667</v>
      </c>
      <c r="EO19" s="66">
        <v>21216961.046014629</v>
      </c>
      <c r="EP19" s="66">
        <v>4850469884.2308159</v>
      </c>
      <c r="EQ19" s="67">
        <v>69.457532129494297</v>
      </c>
      <c r="ER19" s="68">
        <v>228.61284769818263</v>
      </c>
      <c r="ES19" s="68">
        <v>158.78884214211703</v>
      </c>
      <c r="ET19" s="67">
        <v>1.1838208794644987</v>
      </c>
      <c r="EU19" s="67">
        <v>4.3630048520055613</v>
      </c>
      <c r="EV19" s="67">
        <v>3.14198845713371</v>
      </c>
      <c r="EW19" s="67">
        <v>2.6426550213730113</v>
      </c>
      <c r="EX19" s="69">
        <v>5.8676753942892619</v>
      </c>
      <c r="EY19" s="66">
        <v>122051774</v>
      </c>
      <c r="EZ19" s="66">
        <v>87828184.262184113</v>
      </c>
      <c r="FA19" s="66">
        <v>21093456008.956455</v>
      </c>
      <c r="FB19" s="67">
        <v>71.959776891226596</v>
      </c>
      <c r="FC19" s="68">
        <v>240.16727871759721</v>
      </c>
      <c r="FD19" s="68">
        <v>172.82383793091327</v>
      </c>
      <c r="FE19" s="67">
        <v>1.0190844168834876</v>
      </c>
      <c r="FF19" s="67">
        <v>3.1440828592406889</v>
      </c>
      <c r="FG19" s="67">
        <v>2.103561376196307</v>
      </c>
      <c r="FH19" s="67">
        <v>1.0020665591537299</v>
      </c>
      <c r="FI19" s="69">
        <v>3.1267070204453749</v>
      </c>
      <c r="FK19" s="70">
        <v>6412</v>
      </c>
      <c r="FL19" s="71">
        <v>2392</v>
      </c>
      <c r="FM19" s="66">
        <v>336114</v>
      </c>
      <c r="FN19" s="71">
        <v>211863</v>
      </c>
    </row>
    <row r="20" spans="2:170" ht="13" x14ac:dyDescent="0.3">
      <c r="B20" s="72" t="s">
        <v>69</v>
      </c>
      <c r="C20" s="73">
        <v>10302106</v>
      </c>
      <c r="D20" s="73">
        <v>7293953.9487000769</v>
      </c>
      <c r="E20" s="73">
        <v>1640038995.8534327</v>
      </c>
      <c r="F20" s="74">
        <v>70.800610561569428</v>
      </c>
      <c r="G20" s="75">
        <v>224.8491020629105</v>
      </c>
      <c r="H20" s="75">
        <v>159.19453710274703</v>
      </c>
      <c r="I20" s="74">
        <v>0.47463066203735715</v>
      </c>
      <c r="J20" s="74">
        <v>-1.1499253721919069</v>
      </c>
      <c r="K20" s="76">
        <v>-0.68075260864279874</v>
      </c>
      <c r="L20" s="73">
        <v>10328611</v>
      </c>
      <c r="M20" s="73">
        <v>7401949.6267416999</v>
      </c>
      <c r="N20" s="73">
        <v>1682009808.0830221</v>
      </c>
      <c r="O20" s="74">
        <v>71.664521267590573</v>
      </c>
      <c r="P20" s="75">
        <v>227.23875369352305</v>
      </c>
      <c r="Q20" s="75">
        <v>162.8495649689026</v>
      </c>
      <c r="R20" s="74">
        <v>1.594972058628219</v>
      </c>
      <c r="S20" s="74">
        <v>-0.60773993633576107</v>
      </c>
      <c r="T20" s="76">
        <v>0.97753884004513225</v>
      </c>
      <c r="U20" s="73">
        <v>10008870</v>
      </c>
      <c r="V20" s="73">
        <v>7248057.0915427711</v>
      </c>
      <c r="W20" s="73">
        <v>1680976458.0175745</v>
      </c>
      <c r="X20" s="74">
        <v>72.416337623955258</v>
      </c>
      <c r="Y20" s="75">
        <v>231.92097368810511</v>
      </c>
      <c r="Z20" s="75">
        <v>167.94867532674263</v>
      </c>
      <c r="AA20" s="74">
        <v>0.49242826356150071</v>
      </c>
      <c r="AB20" s="74">
        <v>-2.1245349846772603</v>
      </c>
      <c r="AC20" s="76">
        <v>-1.6425685318837915</v>
      </c>
      <c r="AD20" s="73">
        <v>10341445</v>
      </c>
      <c r="AE20" s="73">
        <v>7816028.1237446284</v>
      </c>
      <c r="AF20" s="73">
        <v>1917166263.2544625</v>
      </c>
      <c r="AG20" s="74">
        <v>75.579651816014376</v>
      </c>
      <c r="AH20" s="75">
        <v>245.28651034791258</v>
      </c>
      <c r="AI20" s="75">
        <v>185.38669047260441</v>
      </c>
      <c r="AJ20" s="74">
        <v>4.1675990041566608</v>
      </c>
      <c r="AK20" s="74">
        <v>4.4293082922550493</v>
      </c>
      <c r="AL20" s="76">
        <v>8.7815031046173146</v>
      </c>
      <c r="AM20" s="73">
        <v>10014660</v>
      </c>
      <c r="AN20" s="73">
        <v>7727942.0057875589</v>
      </c>
      <c r="AO20" s="73">
        <v>1931143292.7498631</v>
      </c>
      <c r="AP20" s="74">
        <v>77.166294270475063</v>
      </c>
      <c r="AQ20" s="75">
        <v>249.89101772549589</v>
      </c>
      <c r="AR20" s="75">
        <v>192.83163809354119</v>
      </c>
      <c r="AS20" s="74">
        <v>2.4516066912606083</v>
      </c>
      <c r="AT20" s="74">
        <v>3.8512992244236144</v>
      </c>
      <c r="AU20" s="76">
        <v>6.3973246251411258</v>
      </c>
      <c r="AV20" s="73">
        <v>10371546</v>
      </c>
      <c r="AW20" s="73">
        <v>7228104.835000095</v>
      </c>
      <c r="AX20" s="73">
        <v>1910717890.3757138</v>
      </c>
      <c r="AY20" s="74">
        <v>69.691681789774591</v>
      </c>
      <c r="AZ20" s="75">
        <v>264.34562502795916</v>
      </c>
      <c r="BA20" s="75">
        <v>184.22691181967605</v>
      </c>
      <c r="BB20" s="74">
        <v>1.8779274953018157</v>
      </c>
      <c r="BC20" s="74">
        <v>1.0575624363528706</v>
      </c>
      <c r="BD20" s="76">
        <v>2.9553501873722681</v>
      </c>
      <c r="BE20" s="73">
        <v>10372786</v>
      </c>
      <c r="BF20" s="73">
        <v>7341599.4774965569</v>
      </c>
      <c r="BG20" s="73">
        <v>1935324078.2325819</v>
      </c>
      <c r="BH20" s="74">
        <v>70.777508352110587</v>
      </c>
      <c r="BI20" s="75">
        <v>263.61068649477949</v>
      </c>
      <c r="BJ20" s="75">
        <v>186.57707565089859</v>
      </c>
      <c r="BK20" s="74">
        <v>4.7828684218643724</v>
      </c>
      <c r="BL20" s="74">
        <v>2.9431061491477668</v>
      </c>
      <c r="BM20" s="76">
        <v>7.8667394656641019</v>
      </c>
      <c r="BN20" s="73">
        <v>9374596</v>
      </c>
      <c r="BO20" s="73">
        <v>6942610.7090809736</v>
      </c>
      <c r="BP20" s="73">
        <v>1674659738.3421764</v>
      </c>
      <c r="BQ20" s="74">
        <v>74.057705623591389</v>
      </c>
      <c r="BR20" s="75">
        <v>241.21469696575556</v>
      </c>
      <c r="BS20" s="75">
        <v>178.63807019973729</v>
      </c>
      <c r="BT20" s="74">
        <v>0.51901446086461833</v>
      </c>
      <c r="BU20" s="74">
        <v>-3.8205940511146412</v>
      </c>
      <c r="BV20" s="76">
        <v>-3.3214090257792921</v>
      </c>
      <c r="BW20" s="73">
        <v>10390487</v>
      </c>
      <c r="BX20" s="73">
        <v>7610977.3980751159</v>
      </c>
      <c r="BY20" s="73">
        <v>1870949599.816812</v>
      </c>
      <c r="BZ20" s="74">
        <v>73.249477123402556</v>
      </c>
      <c r="CA20" s="75">
        <v>245.82251423976004</v>
      </c>
      <c r="CB20" s="75">
        <v>180.06370633222602</v>
      </c>
      <c r="CC20" s="74">
        <v>-0.293226164646399</v>
      </c>
      <c r="CD20" s="74">
        <v>-0.48644789948425338</v>
      </c>
      <c r="CE20" s="76">
        <v>-0.77824767157924724</v>
      </c>
      <c r="CF20" s="73">
        <v>10064700</v>
      </c>
      <c r="CG20" s="73">
        <v>7246763.1027550865</v>
      </c>
      <c r="CH20" s="73">
        <v>1728055113.7330384</v>
      </c>
      <c r="CI20" s="74">
        <v>72.001779514094665</v>
      </c>
      <c r="CJ20" s="75">
        <v>238.45889388547329</v>
      </c>
      <c r="CK20" s="75">
        <v>171.69464700716745</v>
      </c>
      <c r="CL20" s="74">
        <v>5.3564009179235557</v>
      </c>
      <c r="CM20" s="74">
        <v>4.7344288653739266</v>
      </c>
      <c r="CN20" s="76">
        <v>10.344424774624764</v>
      </c>
      <c r="CO20" s="73">
        <v>10398547</v>
      </c>
      <c r="CP20" s="73">
        <v>7192456.5869774185</v>
      </c>
      <c r="CQ20" s="73">
        <v>1630687173.5830779</v>
      </c>
      <c r="CR20" s="74">
        <v>69.167899966960945</v>
      </c>
      <c r="CS20" s="75">
        <v>226.72186531310902</v>
      </c>
      <c r="CT20" s="75">
        <v>156.81875300299916</v>
      </c>
      <c r="CU20" s="74">
        <v>3.3383518259911167</v>
      </c>
      <c r="CV20" s="74">
        <v>2.7837185634303814</v>
      </c>
      <c r="CW20" s="76">
        <v>6.2150007088470076</v>
      </c>
      <c r="CX20" s="73">
        <v>10083420</v>
      </c>
      <c r="CY20" s="73">
        <v>6777741.3562821262</v>
      </c>
      <c r="CZ20" s="73">
        <v>1491727596.9146998</v>
      </c>
      <c r="DA20" s="74">
        <v>67.216691918834343</v>
      </c>
      <c r="DB20" s="75">
        <v>220.09213962289269</v>
      </c>
      <c r="DC20" s="75">
        <v>147.9386554278905</v>
      </c>
      <c r="DD20" s="74">
        <v>0.6768490439471001</v>
      </c>
      <c r="DE20" s="74">
        <v>9.4765381385961023E-2</v>
      </c>
      <c r="DF20" s="76">
        <v>0.77225584385083934</v>
      </c>
      <c r="DG20" s="73">
        <v>30639587</v>
      </c>
      <c r="DH20" s="73">
        <v>21943960.666984547</v>
      </c>
      <c r="DI20" s="73">
        <v>5003025261.9540291</v>
      </c>
      <c r="DJ20" s="74">
        <v>71.619635953267078</v>
      </c>
      <c r="DK20" s="75">
        <v>227.99098749211919</v>
      </c>
      <c r="DL20" s="75">
        <v>163.28631524811445</v>
      </c>
      <c r="DM20" s="74">
        <v>0.95550201063631945</v>
      </c>
      <c r="DN20" s="74">
        <v>1.8187063014547338</v>
      </c>
      <c r="DO20" s="74">
        <v>0.85503441979551797</v>
      </c>
      <c r="DP20" s="74">
        <v>-1.3039169032720268</v>
      </c>
      <c r="DQ20" s="76">
        <v>-0.46003142186454121</v>
      </c>
      <c r="DR20" s="73">
        <v>30727651</v>
      </c>
      <c r="DS20" s="73">
        <v>22772074.964532282</v>
      </c>
      <c r="DT20" s="73">
        <v>5759027446.3800392</v>
      </c>
      <c r="DU20" s="74">
        <v>74.109390804172705</v>
      </c>
      <c r="DV20" s="75">
        <v>252.89866888940853</v>
      </c>
      <c r="DW20" s="75">
        <v>187.42166286580252</v>
      </c>
      <c r="DX20" s="74">
        <v>0.81137212961718086</v>
      </c>
      <c r="DY20" s="74">
        <v>3.6823424551834143</v>
      </c>
      <c r="DZ20" s="74">
        <v>2.8478635543841349</v>
      </c>
      <c r="EA20" s="74">
        <v>3.0622550670100734</v>
      </c>
      <c r="EB20" s="76">
        <v>5.9973274673950971</v>
      </c>
      <c r="EC20" s="73">
        <v>30137869</v>
      </c>
      <c r="ED20" s="73">
        <v>21895187.584652647</v>
      </c>
      <c r="EE20" s="73">
        <v>5480933416.3915701</v>
      </c>
      <c r="EF20" s="74">
        <v>72.650085461094307</v>
      </c>
      <c r="EG20" s="75">
        <v>250.32594012729129</v>
      </c>
      <c r="EH20" s="75">
        <v>181.86200943376488</v>
      </c>
      <c r="EI20" s="74">
        <v>1.129400660568654</v>
      </c>
      <c r="EJ20" s="74">
        <v>2.7668084126144841</v>
      </c>
      <c r="EK20" s="74">
        <v>1.6191213844146279</v>
      </c>
      <c r="EL20" s="74">
        <v>-0.33919191103918805</v>
      </c>
      <c r="EM20" s="76">
        <v>1.2744375446432952</v>
      </c>
      <c r="EN20" s="73">
        <v>30546667</v>
      </c>
      <c r="EO20" s="73">
        <v>21216961.046014629</v>
      </c>
      <c r="EP20" s="73">
        <v>4850469884.2308159</v>
      </c>
      <c r="EQ20" s="74">
        <v>69.457532129494297</v>
      </c>
      <c r="ER20" s="75">
        <v>228.61284769818263</v>
      </c>
      <c r="ES20" s="75">
        <v>158.78884214211703</v>
      </c>
      <c r="ET20" s="74">
        <v>1.1838208794644987</v>
      </c>
      <c r="EU20" s="74">
        <v>4.3630048520055613</v>
      </c>
      <c r="EV20" s="74">
        <v>3.14198845713371</v>
      </c>
      <c r="EW20" s="74">
        <v>2.6426550213730113</v>
      </c>
      <c r="EX20" s="76">
        <v>5.8676753942892619</v>
      </c>
      <c r="EY20" s="73">
        <v>122051774</v>
      </c>
      <c r="EZ20" s="73">
        <v>87828184.262184113</v>
      </c>
      <c r="FA20" s="73">
        <v>21093456008.956455</v>
      </c>
      <c r="FB20" s="74">
        <v>71.959776891226596</v>
      </c>
      <c r="FC20" s="75">
        <v>240.16727871759721</v>
      </c>
      <c r="FD20" s="75">
        <v>172.82383793091327</v>
      </c>
      <c r="FE20" s="74">
        <v>1.0190844168834876</v>
      </c>
      <c r="FF20" s="74">
        <v>3.1440828592406889</v>
      </c>
      <c r="FG20" s="74">
        <v>2.103561376196307</v>
      </c>
      <c r="FH20" s="74">
        <v>1.0020665591537299</v>
      </c>
      <c r="FI20" s="76">
        <v>3.1267070204453749</v>
      </c>
      <c r="FK20" s="77">
        <v>6412</v>
      </c>
      <c r="FL20" s="78">
        <v>2392</v>
      </c>
      <c r="FM20" s="73">
        <v>336114</v>
      </c>
      <c r="FN20" s="78">
        <v>211863</v>
      </c>
    </row>
    <row r="21" spans="2:170" ht="13" x14ac:dyDescent="0.3">
      <c r="B21" s="59" t="s">
        <v>70</v>
      </c>
      <c r="K21" s="60"/>
      <c r="T21" s="60"/>
      <c r="AC21" s="60"/>
      <c r="AL21" s="60"/>
      <c r="AU21" s="60"/>
      <c r="BD21" s="60"/>
      <c r="BM21" s="60"/>
      <c r="BV21" s="60"/>
      <c r="CE21" s="60"/>
      <c r="CN21" s="60"/>
      <c r="CW21" s="60"/>
      <c r="DF21" s="60"/>
      <c r="DQ21" s="60"/>
      <c r="EB21" s="60"/>
      <c r="EM21" s="60"/>
      <c r="EX21" s="60"/>
      <c r="FI21" s="60"/>
      <c r="FK21" s="61"/>
      <c r="FL21" s="62"/>
      <c r="FN21" s="62"/>
    </row>
    <row r="22" spans="2:170" x14ac:dyDescent="0.25">
      <c r="B22" s="64" t="s">
        <v>71</v>
      </c>
      <c r="C22" s="40">
        <v>244528</v>
      </c>
      <c r="D22" s="40">
        <v>182632.26065162907</v>
      </c>
      <c r="E22" s="40">
        <v>36206817.741632253</v>
      </c>
      <c r="F22" s="43">
        <v>74.687667936444527</v>
      </c>
      <c r="G22" s="44">
        <v>198.24984705575505</v>
      </c>
      <c r="H22" s="44">
        <v>148.06818745351148</v>
      </c>
      <c r="I22" s="43">
        <v>4.4450772597525905</v>
      </c>
      <c r="J22" s="43">
        <v>0.35043204908864906</v>
      </c>
      <c r="K22" s="60">
        <v>4.8110862841335535</v>
      </c>
      <c r="L22" s="40">
        <v>244497</v>
      </c>
      <c r="M22" s="40">
        <v>174146.63462105574</v>
      </c>
      <c r="N22" s="40">
        <v>33459506.068646301</v>
      </c>
      <c r="O22" s="43">
        <v>71.226491376604102</v>
      </c>
      <c r="P22" s="44">
        <v>192.1340951632767</v>
      </c>
      <c r="Q22" s="44">
        <v>136.8503747229876</v>
      </c>
      <c r="R22" s="43">
        <v>10.417799211324883</v>
      </c>
      <c r="S22" s="43">
        <v>1.3161093114930642</v>
      </c>
      <c r="T22" s="60">
        <v>11.871018148274185</v>
      </c>
      <c r="U22" s="40">
        <v>236610</v>
      </c>
      <c r="V22" s="40">
        <v>186073.65791801829</v>
      </c>
      <c r="W22" s="40">
        <v>39161288.205912389</v>
      </c>
      <c r="X22" s="43">
        <v>78.641502015138116</v>
      </c>
      <c r="Y22" s="44">
        <v>210.46121543526789</v>
      </c>
      <c r="Z22" s="44">
        <v>165.50986097761037</v>
      </c>
      <c r="AA22" s="43">
        <v>6.7705266090808633</v>
      </c>
      <c r="AB22" s="43">
        <v>1.3036133490539958</v>
      </c>
      <c r="AC22" s="60">
        <v>8.1624014468903248</v>
      </c>
      <c r="AD22" s="40">
        <v>246853</v>
      </c>
      <c r="AE22" s="40">
        <v>181263.33187518228</v>
      </c>
      <c r="AF22" s="40">
        <v>35741878.605485156</v>
      </c>
      <c r="AG22" s="43">
        <v>73.429665377849275</v>
      </c>
      <c r="AH22" s="44">
        <v>197.18206785527354</v>
      </c>
      <c r="AI22" s="44">
        <v>144.79013261125104</v>
      </c>
      <c r="AJ22" s="43">
        <v>6.2096809328823293</v>
      </c>
      <c r="AK22" s="43">
        <v>-1.0311525337297367</v>
      </c>
      <c r="AL22" s="60">
        <v>5.1144971169501181</v>
      </c>
      <c r="AM22" s="40">
        <v>238890</v>
      </c>
      <c r="AN22" s="40">
        <v>183892.12044327793</v>
      </c>
      <c r="AO22" s="40">
        <v>38139234.138044849</v>
      </c>
      <c r="AP22" s="43">
        <v>76.97773889374939</v>
      </c>
      <c r="AQ22" s="44">
        <v>207.40004545115357</v>
      </c>
      <c r="AR22" s="44">
        <v>159.65186545290658</v>
      </c>
      <c r="AS22" s="43">
        <v>-0.23265864220219101</v>
      </c>
      <c r="AT22" s="43">
        <v>-4.7205306042446775</v>
      </c>
      <c r="AU22" s="60">
        <v>-4.9422065240307687</v>
      </c>
      <c r="AV22" s="40">
        <v>247070</v>
      </c>
      <c r="AW22" s="40">
        <v>154665.59941733431</v>
      </c>
      <c r="AX22" s="40">
        <v>28277921.533416551</v>
      </c>
      <c r="AY22" s="43">
        <v>62.599910720578904</v>
      </c>
      <c r="AZ22" s="44">
        <v>182.83265082828285</v>
      </c>
      <c r="BA22" s="44">
        <v>114.45307618657283</v>
      </c>
      <c r="BB22" s="43">
        <v>1.6269768494069667</v>
      </c>
      <c r="BC22" s="43">
        <v>-0.68769123581181979</v>
      </c>
      <c r="BD22" s="60">
        <v>0.92809703642347474</v>
      </c>
      <c r="BE22" s="40">
        <v>246977</v>
      </c>
      <c r="BF22" s="40">
        <v>152518.93835616438</v>
      </c>
      <c r="BG22" s="40">
        <v>28172445.744848035</v>
      </c>
      <c r="BH22" s="43">
        <v>61.754308440123729</v>
      </c>
      <c r="BI22" s="44">
        <v>184.7144102134998</v>
      </c>
      <c r="BJ22" s="44">
        <v>114.06910661660007</v>
      </c>
      <c r="BK22" s="43">
        <v>0.53047350514508684</v>
      </c>
      <c r="BL22" s="43">
        <v>-2.9104619445675204</v>
      </c>
      <c r="BM22" s="60">
        <v>-2.3954276689123937</v>
      </c>
      <c r="BN22" s="40">
        <v>223076</v>
      </c>
      <c r="BO22" s="40">
        <v>167190.95865823157</v>
      </c>
      <c r="BP22" s="40">
        <v>33420584.917400144</v>
      </c>
      <c r="BQ22" s="43">
        <v>74.947981252233134</v>
      </c>
      <c r="BR22" s="44">
        <v>199.89469039242627</v>
      </c>
      <c r="BS22" s="44">
        <v>149.81703507952511</v>
      </c>
      <c r="BT22" s="43">
        <v>5.1653736731192081</v>
      </c>
      <c r="BU22" s="43">
        <v>1.3188017467440782</v>
      </c>
      <c r="BV22" s="60">
        <v>6.5522964581810328</v>
      </c>
      <c r="BW22" s="40">
        <v>246977</v>
      </c>
      <c r="BX22" s="40">
        <v>175919.84625570104</v>
      </c>
      <c r="BY22" s="40">
        <v>33116379.943472106</v>
      </c>
      <c r="BZ22" s="43">
        <v>71.229242502622128</v>
      </c>
      <c r="CA22" s="44">
        <v>188.24698093094713</v>
      </c>
      <c r="CB22" s="44">
        <v>134.08689855116916</v>
      </c>
      <c r="CC22" s="43">
        <v>-0.48644470839483767</v>
      </c>
      <c r="CD22" s="43">
        <v>-5.1486455427315434</v>
      </c>
      <c r="CE22" s="60">
        <v>-5.6100449372905388</v>
      </c>
      <c r="CF22" s="40">
        <v>239010</v>
      </c>
      <c r="CG22" s="40">
        <v>171752.90716492571</v>
      </c>
      <c r="CH22" s="40">
        <v>32406945.098528307</v>
      </c>
      <c r="CI22" s="43">
        <v>71.860134373007696</v>
      </c>
      <c r="CJ22" s="44">
        <v>188.68353167035212</v>
      </c>
      <c r="CK22" s="44">
        <v>135.58823939805157</v>
      </c>
      <c r="CL22" s="43">
        <v>8.4828882710151685</v>
      </c>
      <c r="CM22" s="43">
        <v>2.4734601577645834</v>
      </c>
      <c r="CN22" s="60">
        <v>11.166169290346257</v>
      </c>
      <c r="CO22" s="40">
        <v>246853</v>
      </c>
      <c r="CP22" s="40">
        <v>154602.72484689413</v>
      </c>
      <c r="CQ22" s="40">
        <v>27210450.967439204</v>
      </c>
      <c r="CR22" s="43">
        <v>62.629469703383855</v>
      </c>
      <c r="CS22" s="44">
        <v>176.00240224993578</v>
      </c>
      <c r="CT22" s="44">
        <v>110.2293711943513</v>
      </c>
      <c r="CU22" s="43">
        <v>-5.1167856566241685</v>
      </c>
      <c r="CV22" s="43">
        <v>-9.9761091763397882</v>
      </c>
      <c r="CW22" s="60">
        <v>-14.582438709500115</v>
      </c>
      <c r="CX22" s="40">
        <v>238890</v>
      </c>
      <c r="CY22" s="40">
        <v>161528.26272311551</v>
      </c>
      <c r="CZ22" s="40">
        <v>30429325.936087444</v>
      </c>
      <c r="DA22" s="43">
        <v>67.616167576338697</v>
      </c>
      <c r="DB22" s="44">
        <v>188.38391141646852</v>
      </c>
      <c r="DC22" s="44">
        <v>127.3779812302208</v>
      </c>
      <c r="DD22" s="43">
        <v>-3.0352596448995421</v>
      </c>
      <c r="DE22" s="43">
        <v>1.8577893035336857</v>
      </c>
      <c r="DF22" s="60">
        <v>-1.2338590704025527</v>
      </c>
      <c r="DG22" s="40">
        <v>725635</v>
      </c>
      <c r="DH22" s="40">
        <v>542852.55319070304</v>
      </c>
      <c r="DI22" s="40">
        <v>108827612.01619095</v>
      </c>
      <c r="DJ22" s="43">
        <v>74.810690387137214</v>
      </c>
      <c r="DK22" s="44">
        <v>200.47361180589309</v>
      </c>
      <c r="DL22" s="44">
        <v>149.97569303601801</v>
      </c>
      <c r="DM22" s="43">
        <v>1.0982902172338078</v>
      </c>
      <c r="DN22" s="43">
        <v>8.3107232837618863</v>
      </c>
      <c r="DO22" s="43">
        <v>7.1340801620900507</v>
      </c>
      <c r="DP22" s="43">
        <v>0.93741035301290543</v>
      </c>
      <c r="DQ22" s="60">
        <v>8.1383661210313072</v>
      </c>
      <c r="DR22" s="40">
        <v>732813</v>
      </c>
      <c r="DS22" s="40">
        <v>519821.05173579452</v>
      </c>
      <c r="DT22" s="40">
        <v>102159034.27694656</v>
      </c>
      <c r="DU22" s="43">
        <v>70.935020494422787</v>
      </c>
      <c r="DV22" s="44">
        <v>196.52731249689779</v>
      </c>
      <c r="DW22" s="44">
        <v>139.40668939681277</v>
      </c>
      <c r="DX22" s="43">
        <v>1.286794940725885</v>
      </c>
      <c r="DY22" s="43">
        <v>3.8079686316881469</v>
      </c>
      <c r="DZ22" s="43">
        <v>2.4891435181270567</v>
      </c>
      <c r="EA22" s="43">
        <v>-2.4178538191515782</v>
      </c>
      <c r="EB22" s="60">
        <v>1.1105847308158541E-2</v>
      </c>
      <c r="EC22" s="40">
        <v>717030</v>
      </c>
      <c r="ED22" s="40">
        <v>495629.74327009701</v>
      </c>
      <c r="EE22" s="40">
        <v>94709410.605720282</v>
      </c>
      <c r="EF22" s="43">
        <v>69.122595047640544</v>
      </c>
      <c r="EG22" s="44">
        <v>191.08903751586939</v>
      </c>
      <c r="EH22" s="44">
        <v>132.08570158252832</v>
      </c>
      <c r="EI22" s="43">
        <v>1.6198979591836735</v>
      </c>
      <c r="EJ22" s="43">
        <v>3.3202715622014196</v>
      </c>
      <c r="EK22" s="43">
        <v>1.6732683629521627</v>
      </c>
      <c r="EL22" s="43">
        <v>-2.2695352426874829</v>
      </c>
      <c r="EM22" s="60">
        <v>-0.63424229498159801</v>
      </c>
      <c r="EN22" s="40">
        <v>724753</v>
      </c>
      <c r="EO22" s="40">
        <v>487883.89473493537</v>
      </c>
      <c r="EP22" s="40">
        <v>90046722.00205496</v>
      </c>
      <c r="EQ22" s="43">
        <v>67.317264603932003</v>
      </c>
      <c r="ER22" s="44">
        <v>184.5658833460302</v>
      </c>
      <c r="ES22" s="44">
        <v>124.24470406063163</v>
      </c>
      <c r="ET22" s="43">
        <v>1.355550583167846</v>
      </c>
      <c r="EU22" s="43">
        <v>1.3546647313731084</v>
      </c>
      <c r="EV22" s="43">
        <v>-8.740042085118888E-4</v>
      </c>
      <c r="EW22" s="43">
        <v>-1.9318846516083927</v>
      </c>
      <c r="EX22" s="60">
        <v>-1.9327417710968648</v>
      </c>
      <c r="EY22" s="40">
        <v>2900231</v>
      </c>
      <c r="EZ22" s="40">
        <v>2046187.2429315299</v>
      </c>
      <c r="FA22" s="40">
        <v>395742778.90091276</v>
      </c>
      <c r="FB22" s="43">
        <v>70.552560914338542</v>
      </c>
      <c r="FC22" s="44">
        <v>193.40496832242013</v>
      </c>
      <c r="FD22" s="44">
        <v>136.45215808703264</v>
      </c>
      <c r="FE22" s="43">
        <v>1.3388238294987798</v>
      </c>
      <c r="FF22" s="43">
        <v>4.23684827022349</v>
      </c>
      <c r="FG22" s="43">
        <v>2.8597375923135093</v>
      </c>
      <c r="FH22" s="43">
        <v>-1.3318405355846636</v>
      </c>
      <c r="FI22" s="60">
        <v>1.4898099122894051</v>
      </c>
      <c r="FK22" s="61">
        <v>76</v>
      </c>
      <c r="FL22" s="62">
        <v>56</v>
      </c>
      <c r="FM22" s="40">
        <v>7963</v>
      </c>
      <c r="FN22" s="62">
        <v>6779</v>
      </c>
    </row>
    <row r="23" spans="2:170" x14ac:dyDescent="0.25">
      <c r="B23" s="64" t="s">
        <v>72</v>
      </c>
      <c r="C23" s="40">
        <v>3115221</v>
      </c>
      <c r="D23" s="40">
        <v>2180566.6122688157</v>
      </c>
      <c r="E23" s="40">
        <v>492294175.44522381</v>
      </c>
      <c r="F23" s="43">
        <v>69.997172344074968</v>
      </c>
      <c r="G23" s="44">
        <v>225.76433697340991</v>
      </c>
      <c r="H23" s="44">
        <v>158.0286520427359</v>
      </c>
      <c r="I23" s="43">
        <v>-2.4433853883095349</v>
      </c>
      <c r="J23" s="43">
        <v>-2.8692631217786646</v>
      </c>
      <c r="K23" s="60">
        <v>-5.2425413542052928</v>
      </c>
      <c r="L23" s="40">
        <v>3120832</v>
      </c>
      <c r="M23" s="40">
        <v>2246709.2047824007</v>
      </c>
      <c r="N23" s="40">
        <v>532263563.86032528</v>
      </c>
      <c r="O23" s="43">
        <v>71.990712886255992</v>
      </c>
      <c r="P23" s="44">
        <v>236.90807992744939</v>
      </c>
      <c r="Q23" s="44">
        <v>170.55181562491197</v>
      </c>
      <c r="R23" s="43">
        <v>-2.1717164874703698</v>
      </c>
      <c r="S23" s="43">
        <v>-3.3689329879670225</v>
      </c>
      <c r="T23" s="60">
        <v>-5.4674858023009802</v>
      </c>
      <c r="U23" s="40">
        <v>3020580</v>
      </c>
      <c r="V23" s="40">
        <v>2210640.6798652466</v>
      </c>
      <c r="W23" s="40">
        <v>535813364.47912478</v>
      </c>
      <c r="X23" s="43">
        <v>73.185966929041669</v>
      </c>
      <c r="Y23" s="44">
        <v>242.37922035877227</v>
      </c>
      <c r="Z23" s="44">
        <v>177.38757605464011</v>
      </c>
      <c r="AA23" s="43">
        <v>-2.261575593348506</v>
      </c>
      <c r="AB23" s="43">
        <v>-2.452773891278182</v>
      </c>
      <c r="AC23" s="60">
        <v>-4.6588781489758615</v>
      </c>
      <c r="AD23" s="40">
        <v>3119685</v>
      </c>
      <c r="AE23" s="40">
        <v>2422777.8528156518</v>
      </c>
      <c r="AF23" s="40">
        <v>652703569.66034281</v>
      </c>
      <c r="AG23" s="43">
        <v>77.660977079918382</v>
      </c>
      <c r="AH23" s="44">
        <v>269.40297844550531</v>
      </c>
      <c r="AI23" s="44">
        <v>209.22098534318135</v>
      </c>
      <c r="AJ23" s="43">
        <v>4.8126463825447638</v>
      </c>
      <c r="AK23" s="43">
        <v>4.5541531246601519</v>
      </c>
      <c r="AL23" s="60">
        <v>9.5859747928632419</v>
      </c>
      <c r="AM23" s="40">
        <v>3022020</v>
      </c>
      <c r="AN23" s="40">
        <v>2453291.52335958</v>
      </c>
      <c r="AO23" s="40">
        <v>691098308.52269602</v>
      </c>
      <c r="AP23" s="43">
        <v>81.180519101778941</v>
      </c>
      <c r="AQ23" s="44">
        <v>281.70248090870751</v>
      </c>
      <c r="AR23" s="44">
        <v>228.68753632427848</v>
      </c>
      <c r="AS23" s="43">
        <v>2.7222784702998708</v>
      </c>
      <c r="AT23" s="43">
        <v>6.0912533094798889</v>
      </c>
      <c r="AU23" s="60">
        <v>8.9793526572020372</v>
      </c>
      <c r="AV23" s="40">
        <v>3130814</v>
      </c>
      <c r="AW23" s="40">
        <v>2339817.7493385188</v>
      </c>
      <c r="AX23" s="40">
        <v>704407054.3443259</v>
      </c>
      <c r="AY23" s="43">
        <v>74.735124773893276</v>
      </c>
      <c r="AZ23" s="44">
        <v>301.05210311506789</v>
      </c>
      <c r="BA23" s="44">
        <v>224.99166489747583</v>
      </c>
      <c r="BB23" s="43">
        <v>1.4720433043946808</v>
      </c>
      <c r="BC23" s="43">
        <v>0.93898865630290629</v>
      </c>
      <c r="BD23" s="60">
        <v>2.4248542802673394</v>
      </c>
      <c r="BE23" s="40">
        <v>3130163</v>
      </c>
      <c r="BF23" s="40">
        <v>2321559.6716474793</v>
      </c>
      <c r="BG23" s="40">
        <v>648267063.45491982</v>
      </c>
      <c r="BH23" s="43">
        <v>74.167373125536244</v>
      </c>
      <c r="BI23" s="44">
        <v>279.23773460230785</v>
      </c>
      <c r="BJ23" s="44">
        <v>207.10329252978832</v>
      </c>
      <c r="BK23" s="43">
        <v>5.2107015361250744</v>
      </c>
      <c r="BL23" s="43">
        <v>3.7649359924360373</v>
      </c>
      <c r="BM23" s="60">
        <v>9.1718171061592422</v>
      </c>
      <c r="BN23" s="40">
        <v>2834552</v>
      </c>
      <c r="BO23" s="40">
        <v>2259592.406580158</v>
      </c>
      <c r="BP23" s="40">
        <v>630398344.15892005</v>
      </c>
      <c r="BQ23" s="43">
        <v>79.71603295971137</v>
      </c>
      <c r="BR23" s="44">
        <v>278.98763614319881</v>
      </c>
      <c r="BS23" s="44">
        <v>222.39787598143201</v>
      </c>
      <c r="BT23" s="43">
        <v>-0.38402854574801365</v>
      </c>
      <c r="BU23" s="43">
        <v>-6.8614813067131424</v>
      </c>
      <c r="BV23" s="60">
        <v>-7.2191598055425796</v>
      </c>
      <c r="BW23" s="40">
        <v>3138223</v>
      </c>
      <c r="BX23" s="40">
        <v>2446426.3493251945</v>
      </c>
      <c r="BY23" s="40">
        <v>658076377.94528317</v>
      </c>
      <c r="BZ23" s="43">
        <v>77.955784191410061</v>
      </c>
      <c r="CA23" s="44">
        <v>268.99496816113123</v>
      </c>
      <c r="CB23" s="44">
        <v>209.69713686544367</v>
      </c>
      <c r="CC23" s="43">
        <v>0.362965222221318</v>
      </c>
      <c r="CD23" s="43">
        <v>-0.44341088459373479</v>
      </c>
      <c r="CE23" s="60">
        <v>-8.2055089643191026E-2</v>
      </c>
      <c r="CF23" s="40">
        <v>3043020</v>
      </c>
      <c r="CG23" s="40">
        <v>2268464.6580978492</v>
      </c>
      <c r="CH23" s="40">
        <v>573905891.58203816</v>
      </c>
      <c r="CI23" s="43">
        <v>74.546491909282537</v>
      </c>
      <c r="CJ23" s="44">
        <v>252.99309360334897</v>
      </c>
      <c r="CK23" s="44">
        <v>188.59747605406412</v>
      </c>
      <c r="CL23" s="43">
        <v>6.2675583566361555</v>
      </c>
      <c r="CM23" s="43">
        <v>5.0925065985444373</v>
      </c>
      <c r="CN23" s="60">
        <v>11.679240778046633</v>
      </c>
      <c r="CO23" s="40">
        <v>3138471</v>
      </c>
      <c r="CP23" s="40">
        <v>2245446.5911032087</v>
      </c>
      <c r="CQ23" s="40">
        <v>534745170.82507867</v>
      </c>
      <c r="CR23" s="43">
        <v>71.545876673807356</v>
      </c>
      <c r="CS23" s="44">
        <v>238.14646625032995</v>
      </c>
      <c r="CT23" s="44">
        <v>170.38397704649134</v>
      </c>
      <c r="CU23" s="43">
        <v>4.5620791172588131</v>
      </c>
      <c r="CV23" s="43">
        <v>3.3984715026658758</v>
      </c>
      <c r="CW23" s="60">
        <v>8.115591578723869</v>
      </c>
      <c r="CX23" s="40">
        <v>3038280</v>
      </c>
      <c r="CY23" s="40">
        <v>2078031.156023972</v>
      </c>
      <c r="CZ23" s="40">
        <v>472517911.05052173</v>
      </c>
      <c r="DA23" s="43">
        <v>68.394985189777501</v>
      </c>
      <c r="DB23" s="44">
        <v>227.38730826087325</v>
      </c>
      <c r="DC23" s="44">
        <v>155.52151580845799</v>
      </c>
      <c r="DD23" s="43">
        <v>0.82075860257815103</v>
      </c>
      <c r="DE23" s="43">
        <v>-2.1872844522292745</v>
      </c>
      <c r="DF23" s="60">
        <v>-1.384478174996262</v>
      </c>
      <c r="DG23" s="40">
        <v>9256633</v>
      </c>
      <c r="DH23" s="40">
        <v>6637916.4969164636</v>
      </c>
      <c r="DI23" s="40">
        <v>1560371103.7846739</v>
      </c>
      <c r="DJ23" s="43">
        <v>71.709837658211825</v>
      </c>
      <c r="DK23" s="44">
        <v>235.06940837678795</v>
      </c>
      <c r="DL23" s="44">
        <v>168.56789113111364</v>
      </c>
      <c r="DM23" s="43">
        <v>1.3467044318633445</v>
      </c>
      <c r="DN23" s="43">
        <v>-0.98044582644065559</v>
      </c>
      <c r="DO23" s="43">
        <v>-2.2962268693000651</v>
      </c>
      <c r="DP23" s="43">
        <v>-2.9039237347439042</v>
      </c>
      <c r="DQ23" s="60">
        <v>-5.1334699269560238</v>
      </c>
      <c r="DR23" s="40">
        <v>9272519</v>
      </c>
      <c r="DS23" s="40">
        <v>7215887.1255137511</v>
      </c>
      <c r="DT23" s="40">
        <v>2048208932.5273647</v>
      </c>
      <c r="DU23" s="43">
        <v>77.820138470611397</v>
      </c>
      <c r="DV23" s="44">
        <v>283.84714130094403</v>
      </c>
      <c r="DW23" s="44">
        <v>220.89023840526664</v>
      </c>
      <c r="DX23" s="43">
        <v>0.42162375016082587</v>
      </c>
      <c r="DY23" s="43">
        <v>3.4340314180263243</v>
      </c>
      <c r="DZ23" s="43">
        <v>2.999759967438997</v>
      </c>
      <c r="EA23" s="43">
        <v>3.7151762718971169</v>
      </c>
      <c r="EB23" s="60">
        <v>6.8263826098341314</v>
      </c>
      <c r="EC23" s="40">
        <v>9102938</v>
      </c>
      <c r="ED23" s="40">
        <v>7027578.4275528314</v>
      </c>
      <c r="EE23" s="40">
        <v>1936741785.559123</v>
      </c>
      <c r="EF23" s="43">
        <v>77.201211603911077</v>
      </c>
      <c r="EG23" s="44">
        <v>275.59162882704993</v>
      </c>
      <c r="EH23" s="44">
        <v>212.76007653343603</v>
      </c>
      <c r="EI23" s="43">
        <v>0.93526815167337685</v>
      </c>
      <c r="EJ23" s="43">
        <v>2.620566458652994</v>
      </c>
      <c r="EK23" s="43">
        <v>1.6696823002117449</v>
      </c>
      <c r="EL23" s="43">
        <v>-1.3881370324327702</v>
      </c>
      <c r="EM23" s="60">
        <v>0.25836778941842231</v>
      </c>
      <c r="EN23" s="40">
        <v>9219771</v>
      </c>
      <c r="EO23" s="40">
        <v>6591942.4052250301</v>
      </c>
      <c r="EP23" s="40">
        <v>1581168973.4576385</v>
      </c>
      <c r="EQ23" s="43">
        <v>71.49789734717956</v>
      </c>
      <c r="ER23" s="44">
        <v>239.86389386599353</v>
      </c>
      <c r="ES23" s="44">
        <v>171.49764060925577</v>
      </c>
      <c r="ET23" s="43">
        <v>0.79247592809273049</v>
      </c>
      <c r="EU23" s="43">
        <v>4.7452921648148969</v>
      </c>
      <c r="EV23" s="43">
        <v>3.9217374118253279</v>
      </c>
      <c r="EW23" s="43">
        <v>2.2788061555638754</v>
      </c>
      <c r="EX23" s="60">
        <v>6.289912360859585</v>
      </c>
      <c r="EY23" s="40">
        <v>36851861</v>
      </c>
      <c r="EZ23" s="40">
        <v>27473324.455208074</v>
      </c>
      <c r="FA23" s="40">
        <v>7126490795.3288002</v>
      </c>
      <c r="FB23" s="43">
        <v>74.550711170890594</v>
      </c>
      <c r="FC23" s="44">
        <v>259.39673980655959</v>
      </c>
      <c r="FD23" s="44">
        <v>193.38211427989486</v>
      </c>
      <c r="FE23" s="43">
        <v>0.87255693051304806</v>
      </c>
      <c r="FF23" s="43">
        <v>2.4306673689673763</v>
      </c>
      <c r="FG23" s="43">
        <v>1.5446326393039962</v>
      </c>
      <c r="FH23" s="43">
        <v>0.51140581963628973</v>
      </c>
      <c r="FI23" s="60">
        <v>2.0639378001517774</v>
      </c>
      <c r="FK23" s="61">
        <v>2079</v>
      </c>
      <c r="FL23" s="62">
        <v>711</v>
      </c>
      <c r="FM23" s="40">
        <v>101276</v>
      </c>
      <c r="FN23" s="62">
        <v>62907</v>
      </c>
    </row>
    <row r="24" spans="2:170" x14ac:dyDescent="0.25">
      <c r="B24" s="64" t="s">
        <v>73</v>
      </c>
      <c r="C24" s="40">
        <v>290904</v>
      </c>
      <c r="D24" s="40">
        <v>223385.89144050106</v>
      </c>
      <c r="E24" s="40">
        <v>60108418.26754462</v>
      </c>
      <c r="F24" s="43">
        <v>76.790244011942448</v>
      </c>
      <c r="G24" s="44">
        <v>269.07884772819028</v>
      </c>
      <c r="H24" s="44">
        <v>206.62630375500035</v>
      </c>
      <c r="I24" s="43">
        <v>-0.84051351634518223</v>
      </c>
      <c r="J24" s="43">
        <v>0.13862537322377971</v>
      </c>
      <c r="K24" s="60">
        <v>-0.70305330810897926</v>
      </c>
      <c r="L24" s="40">
        <v>290904</v>
      </c>
      <c r="M24" s="40">
        <v>217735.57411273487</v>
      </c>
      <c r="N24" s="40">
        <v>57178257.806846149</v>
      </c>
      <c r="O24" s="43">
        <v>74.847913439737809</v>
      </c>
      <c r="P24" s="44">
        <v>262.60411528913278</v>
      </c>
      <c r="Q24" s="44">
        <v>196.55370090079938</v>
      </c>
      <c r="R24" s="43">
        <v>0.56164138446693368</v>
      </c>
      <c r="S24" s="43">
        <v>-4.6045624086996595</v>
      </c>
      <c r="T24" s="60">
        <v>-4.0687821522465732</v>
      </c>
      <c r="U24" s="40">
        <v>281520</v>
      </c>
      <c r="V24" s="40">
        <v>189761.59684644328</v>
      </c>
      <c r="W24" s="40">
        <v>42478874.505739957</v>
      </c>
      <c r="X24" s="43">
        <v>67.406080152899719</v>
      </c>
      <c r="Y24" s="44">
        <v>223.85390517194176</v>
      </c>
      <c r="Z24" s="44">
        <v>150.89114274559518</v>
      </c>
      <c r="AA24" s="43">
        <v>1.1099323573694546</v>
      </c>
      <c r="AB24" s="43">
        <v>-8.7517919545550544</v>
      </c>
      <c r="AC24" s="60">
        <v>-7.738998567975087</v>
      </c>
      <c r="AD24" s="40">
        <v>290904</v>
      </c>
      <c r="AE24" s="40">
        <v>170523.24324324325</v>
      </c>
      <c r="AF24" s="40">
        <v>32912134.892704651</v>
      </c>
      <c r="AG24" s="43">
        <v>58.618390686701879</v>
      </c>
      <c r="AH24" s="44">
        <v>193.00673777214681</v>
      </c>
      <c r="AI24" s="44">
        <v>113.13744359893522</v>
      </c>
      <c r="AJ24" s="43">
        <v>-0.90854670136006743</v>
      </c>
      <c r="AK24" s="43">
        <v>-3.6687623614302862</v>
      </c>
      <c r="AL24" s="60">
        <v>-4.5439766433265953</v>
      </c>
      <c r="AM24" s="40">
        <v>281160</v>
      </c>
      <c r="AN24" s="40">
        <v>143244.61976664379</v>
      </c>
      <c r="AO24" s="40">
        <v>24914594.285325028</v>
      </c>
      <c r="AP24" s="43">
        <v>50.94772363303592</v>
      </c>
      <c r="AQ24" s="44">
        <v>173.93040189511319</v>
      </c>
      <c r="AR24" s="44">
        <v>88.613580471350929</v>
      </c>
      <c r="AS24" s="43">
        <v>0.56428310092498524</v>
      </c>
      <c r="AT24" s="43">
        <v>-3.4863586589533067</v>
      </c>
      <c r="AU24" s="60">
        <v>-2.9417484906748848</v>
      </c>
      <c r="AV24" s="40">
        <v>290532</v>
      </c>
      <c r="AW24" s="40">
        <v>113188.68114682885</v>
      </c>
      <c r="AX24" s="40">
        <v>19283571.909292504</v>
      </c>
      <c r="AY24" s="43">
        <v>38.959109890417871</v>
      </c>
      <c r="AZ24" s="44">
        <v>170.36661010545541</v>
      </c>
      <c r="BA24" s="44">
        <v>66.373314847564131</v>
      </c>
      <c r="BB24" s="43">
        <v>4.7502400810180161</v>
      </c>
      <c r="BC24" s="43">
        <v>-4.8000856944525836</v>
      </c>
      <c r="BD24" s="60">
        <v>-0.27786120798233832</v>
      </c>
      <c r="BE24" s="40">
        <v>290532</v>
      </c>
      <c r="BF24" s="40">
        <v>101825.46923076923</v>
      </c>
      <c r="BG24" s="40">
        <v>17331890.328842711</v>
      </c>
      <c r="BH24" s="43">
        <v>35.047935935032712</v>
      </c>
      <c r="BI24" s="44">
        <v>170.21174034133912</v>
      </c>
      <c r="BJ24" s="44">
        <v>59.655701708736764</v>
      </c>
      <c r="BK24" s="43">
        <v>2.4006240921266979</v>
      </c>
      <c r="BL24" s="43">
        <v>-3.6535267301701562</v>
      </c>
      <c r="BM24" s="60">
        <v>-1.3406100808002297</v>
      </c>
      <c r="BN24" s="40">
        <v>262752</v>
      </c>
      <c r="BO24" s="40">
        <v>114207.54545454546</v>
      </c>
      <c r="BP24" s="40">
        <v>18719934.844050582</v>
      </c>
      <c r="BQ24" s="43">
        <v>43.465909090909093</v>
      </c>
      <c r="BR24" s="44">
        <v>163.91154165467208</v>
      </c>
      <c r="BS24" s="44">
        <v>71.245641685127353</v>
      </c>
      <c r="BT24" s="43">
        <v>5.0610573482062167</v>
      </c>
      <c r="BU24" s="43">
        <v>1.6219078171221102</v>
      </c>
      <c r="BV24" s="60">
        <v>6.7650508500736626</v>
      </c>
      <c r="BW24" s="40">
        <v>290904</v>
      </c>
      <c r="BX24" s="40">
        <v>142651.56503496502</v>
      </c>
      <c r="BY24" s="40">
        <v>23883628.683466833</v>
      </c>
      <c r="BZ24" s="43">
        <v>49.037333634107824</v>
      </c>
      <c r="CA24" s="44">
        <v>167.42633477321309</v>
      </c>
      <c r="CB24" s="44">
        <v>82.101410374098791</v>
      </c>
      <c r="CC24" s="43">
        <v>1.522133363065123</v>
      </c>
      <c r="CD24" s="43">
        <v>-12.6251787824144</v>
      </c>
      <c r="CE24" s="60">
        <v>-11.295217477780575</v>
      </c>
      <c r="CF24" s="40">
        <v>281520</v>
      </c>
      <c r="CG24" s="40">
        <v>164551.39300699302</v>
      </c>
      <c r="CH24" s="40">
        <v>30371110.598461196</v>
      </c>
      <c r="CI24" s="43">
        <v>58.451048951048953</v>
      </c>
      <c r="CJ24" s="44">
        <v>184.56914914825728</v>
      </c>
      <c r="CK24" s="44">
        <v>107.88260371718242</v>
      </c>
      <c r="CL24" s="43">
        <v>2.4766806746646566</v>
      </c>
      <c r="CM24" s="43">
        <v>-6.758395781183788</v>
      </c>
      <c r="CN24" s="60">
        <v>-4.4490989887752912</v>
      </c>
      <c r="CO24" s="40">
        <v>290904</v>
      </c>
      <c r="CP24" s="40">
        <v>190906.75634866164</v>
      </c>
      <c r="CQ24" s="40">
        <v>41765358.526428029</v>
      </c>
      <c r="CR24" s="43">
        <v>65.625345938406355</v>
      </c>
      <c r="CS24" s="44">
        <v>218.77360092038893</v>
      </c>
      <c r="CT24" s="44">
        <v>143.57093242591378</v>
      </c>
      <c r="CU24" s="43">
        <v>1.2507285532386425</v>
      </c>
      <c r="CV24" s="43">
        <v>-4.1034033118460442</v>
      </c>
      <c r="CW24" s="60">
        <v>-2.9039971954283628</v>
      </c>
      <c r="CX24" s="40">
        <v>281580</v>
      </c>
      <c r="CY24" s="40">
        <v>207569.00291145744</v>
      </c>
      <c r="CZ24" s="40">
        <v>52779171.578237198</v>
      </c>
      <c r="DA24" s="43">
        <v>73.715818918764626</v>
      </c>
      <c r="DB24" s="44">
        <v>254.27289642447806</v>
      </c>
      <c r="DC24" s="44">
        <v>187.43934788776619</v>
      </c>
      <c r="DD24" s="43">
        <v>6.7919770004684796</v>
      </c>
      <c r="DE24" s="43">
        <v>-2.1902230170463692</v>
      </c>
      <c r="DF24" s="60">
        <v>4.4529945399266539</v>
      </c>
      <c r="DG24" s="40">
        <v>863328</v>
      </c>
      <c r="DH24" s="40">
        <v>630883.06239967921</v>
      </c>
      <c r="DI24" s="40">
        <v>159765550.58013073</v>
      </c>
      <c r="DJ24" s="43">
        <v>73.075709625968258</v>
      </c>
      <c r="DK24" s="44">
        <v>253.24114737275275</v>
      </c>
      <c r="DL24" s="44">
        <v>185.05776550758313</v>
      </c>
      <c r="DM24" s="43">
        <v>-0.92928143066651669</v>
      </c>
      <c r="DN24" s="43">
        <v>-0.70834516849698814</v>
      </c>
      <c r="DO24" s="43">
        <v>0.22300864006665141</v>
      </c>
      <c r="DP24" s="43">
        <v>-4.0748175010336256</v>
      </c>
      <c r="DQ24" s="60">
        <v>-3.8608960560958909</v>
      </c>
      <c r="DR24" s="40">
        <v>862596</v>
      </c>
      <c r="DS24" s="40">
        <v>426956.54415671586</v>
      </c>
      <c r="DT24" s="40">
        <v>77110301.087322176</v>
      </c>
      <c r="DU24" s="43">
        <v>49.496698820388211</v>
      </c>
      <c r="DV24" s="44">
        <v>180.60456536536557</v>
      </c>
      <c r="DW24" s="44">
        <v>89.393297774766154</v>
      </c>
      <c r="DX24" s="43">
        <v>-0.67922095118567172</v>
      </c>
      <c r="DY24" s="43">
        <v>0.32414830750426588</v>
      </c>
      <c r="DZ24" s="43">
        <v>1.0102309590547007</v>
      </c>
      <c r="EA24" s="43">
        <v>-3.9912225486219808</v>
      </c>
      <c r="EB24" s="60">
        <v>-3.0213121554610023</v>
      </c>
      <c r="EC24" s="40">
        <v>844188</v>
      </c>
      <c r="ED24" s="40">
        <v>358684.57972027973</v>
      </c>
      <c r="EE24" s="40">
        <v>59935453.856360123</v>
      </c>
      <c r="EF24" s="43">
        <v>42.488708643131595</v>
      </c>
      <c r="EG24" s="44">
        <v>167.09793853725412</v>
      </c>
      <c r="EH24" s="44">
        <v>70.997756253773005</v>
      </c>
      <c r="EI24" s="43">
        <v>-0.15966165920396244</v>
      </c>
      <c r="EJ24" s="43">
        <v>2.7118230951465683</v>
      </c>
      <c r="EK24" s="43">
        <v>2.8760767462448116</v>
      </c>
      <c r="EL24" s="43">
        <v>-6.0718928874122016</v>
      </c>
      <c r="EM24" s="60">
        <v>-3.3704484405655517</v>
      </c>
      <c r="EN24" s="40">
        <v>854004</v>
      </c>
      <c r="EO24" s="40">
        <v>563027.15226711205</v>
      </c>
      <c r="EP24" s="40">
        <v>124915640.70312642</v>
      </c>
      <c r="EQ24" s="43">
        <v>65.927929174466641</v>
      </c>
      <c r="ER24" s="44">
        <v>221.86432785725364</v>
      </c>
      <c r="ES24" s="44">
        <v>146.27055693313665</v>
      </c>
      <c r="ET24" s="43">
        <v>7.0262218599814507E-3</v>
      </c>
      <c r="EU24" s="43">
        <v>3.6025385583011955</v>
      </c>
      <c r="EV24" s="43">
        <v>3.5952597255024616</v>
      </c>
      <c r="EW24" s="43">
        <v>-3.7872615508607317</v>
      </c>
      <c r="EX24" s="60">
        <v>-0.32816371462242361</v>
      </c>
      <c r="EY24" s="40">
        <v>3424116</v>
      </c>
      <c r="EZ24" s="40">
        <v>1979551.3385437869</v>
      </c>
      <c r="FA24" s="40">
        <v>421726946.22693944</v>
      </c>
      <c r="FB24" s="43">
        <v>57.812040787864284</v>
      </c>
      <c r="FC24" s="44">
        <v>213.04168172631157</v>
      </c>
      <c r="FD24" s="44">
        <v>123.16374393476724</v>
      </c>
      <c r="FE24" s="43">
        <v>-0.44446667052392524</v>
      </c>
      <c r="FF24" s="43">
        <v>1.3271146237839138</v>
      </c>
      <c r="FG24" s="43">
        <v>1.7794905366790288</v>
      </c>
      <c r="FH24" s="43">
        <v>-4.3738337862466441</v>
      </c>
      <c r="FI24" s="60">
        <v>-2.6721752079288668</v>
      </c>
      <c r="FK24" s="61">
        <v>108</v>
      </c>
      <c r="FL24" s="62">
        <v>47</v>
      </c>
      <c r="FM24" s="40">
        <v>9386</v>
      </c>
      <c r="FN24" s="62">
        <v>5839</v>
      </c>
    </row>
    <row r="25" spans="2:170" x14ac:dyDescent="0.25">
      <c r="B25" s="64" t="s">
        <v>74</v>
      </c>
      <c r="C25" s="40">
        <v>2848435</v>
      </c>
      <c r="D25" s="40">
        <v>2174490.1167703001</v>
      </c>
      <c r="E25" s="40">
        <v>546874980.9427731</v>
      </c>
      <c r="F25" s="43">
        <v>76.33981876961559</v>
      </c>
      <c r="G25" s="44">
        <v>251.49573075780583</v>
      </c>
      <c r="H25" s="44">
        <v>191.99138507382935</v>
      </c>
      <c r="I25" s="43">
        <v>0.82475252672678878</v>
      </c>
      <c r="J25" s="43">
        <v>1.9420149682631327</v>
      </c>
      <c r="K25" s="60">
        <v>2.7827843124444844</v>
      </c>
      <c r="L25" s="40">
        <v>2859719</v>
      </c>
      <c r="M25" s="40">
        <v>2222500.6656053271</v>
      </c>
      <c r="N25" s="40">
        <v>548346472.27500153</v>
      </c>
      <c r="O25" s="43">
        <v>77.717449357972839</v>
      </c>
      <c r="P25" s="44">
        <v>246.72499799933792</v>
      </c>
      <c r="Q25" s="44">
        <v>191.74837537359494</v>
      </c>
      <c r="R25" s="43">
        <v>4.6136802407317399</v>
      </c>
      <c r="S25" s="43">
        <v>2.4364651444744077</v>
      </c>
      <c r="T25" s="60">
        <v>7.1625560961583261</v>
      </c>
      <c r="U25" s="40">
        <v>2774820</v>
      </c>
      <c r="V25" s="40">
        <v>2085950.5622214605</v>
      </c>
      <c r="W25" s="40">
        <v>528992211.70520556</v>
      </c>
      <c r="X25" s="43">
        <v>75.174265798194497</v>
      </c>
      <c r="Y25" s="44">
        <v>253.59767450185797</v>
      </c>
      <c r="Z25" s="44">
        <v>190.6401898880668</v>
      </c>
      <c r="AA25" s="43">
        <v>2.9557730279668723E-2</v>
      </c>
      <c r="AB25" s="43">
        <v>-3.6268793900909997</v>
      </c>
      <c r="AC25" s="60">
        <v>-3.5983936829899275</v>
      </c>
      <c r="AD25" s="40">
        <v>2866663</v>
      </c>
      <c r="AE25" s="40">
        <v>2189121.1167801479</v>
      </c>
      <c r="AF25" s="40">
        <v>573466724.24701178</v>
      </c>
      <c r="AG25" s="43">
        <v>76.364787796129079</v>
      </c>
      <c r="AH25" s="44">
        <v>261.962081426765</v>
      </c>
      <c r="AI25" s="44">
        <v>200.04678758787196</v>
      </c>
      <c r="AJ25" s="43">
        <v>5.9887722831562717</v>
      </c>
      <c r="AK25" s="43">
        <v>6.1636114399587365</v>
      </c>
      <c r="AL25" s="60">
        <v>12.521508376741579</v>
      </c>
      <c r="AM25" s="40">
        <v>2774790</v>
      </c>
      <c r="AN25" s="40">
        <v>2055715.9216914643</v>
      </c>
      <c r="AO25" s="40">
        <v>510332320.03463596</v>
      </c>
      <c r="AP25" s="43">
        <v>74.085459501132135</v>
      </c>
      <c r="AQ25" s="44">
        <v>248.25040982059878</v>
      </c>
      <c r="AR25" s="44">
        <v>183.91745682903425</v>
      </c>
      <c r="AS25" s="43">
        <v>3.1980175745955339</v>
      </c>
      <c r="AT25" s="43">
        <v>3.69335845815313</v>
      </c>
      <c r="AU25" s="60">
        <v>7.0094902853525554</v>
      </c>
      <c r="AV25" s="40">
        <v>2873483</v>
      </c>
      <c r="AW25" s="40">
        <v>1972947.0654687844</v>
      </c>
      <c r="AX25" s="40">
        <v>567208973.35929251</v>
      </c>
      <c r="AY25" s="43">
        <v>68.66047460412274</v>
      </c>
      <c r="AZ25" s="44">
        <v>287.4932547795043</v>
      </c>
      <c r="BA25" s="44">
        <v>197.39423318644742</v>
      </c>
      <c r="BB25" s="43">
        <v>2.4040084373917918</v>
      </c>
      <c r="BC25" s="43">
        <v>2.4128409352906841</v>
      </c>
      <c r="BD25" s="60">
        <v>4.8748542723709027</v>
      </c>
      <c r="BE25" s="40">
        <v>2878319</v>
      </c>
      <c r="BF25" s="40">
        <v>1985002.2621744054</v>
      </c>
      <c r="BG25" s="40">
        <v>578060663.38660181</v>
      </c>
      <c r="BH25" s="43">
        <v>68.963942571146745</v>
      </c>
      <c r="BI25" s="44">
        <v>291.21410811561708</v>
      </c>
      <c r="BJ25" s="44">
        <v>200.83273027993135</v>
      </c>
      <c r="BK25" s="43">
        <v>5.1661338178985217</v>
      </c>
      <c r="BL25" s="43">
        <v>2.9837958096644606</v>
      </c>
      <c r="BM25" s="60">
        <v>8.3040765119805151</v>
      </c>
      <c r="BN25" s="40">
        <v>2598932</v>
      </c>
      <c r="BO25" s="40">
        <v>1733924.1336862156</v>
      </c>
      <c r="BP25" s="40">
        <v>402699616.36110467</v>
      </c>
      <c r="BQ25" s="43">
        <v>66.716794963708764</v>
      </c>
      <c r="BR25" s="44">
        <v>232.24754101841245</v>
      </c>
      <c r="BS25" s="44">
        <v>154.94811574950967</v>
      </c>
      <c r="BT25" s="43">
        <v>0.80626505987113084</v>
      </c>
      <c r="BU25" s="43">
        <v>2.0261437216121574</v>
      </c>
      <c r="BV25" s="60">
        <v>2.8487448703938201</v>
      </c>
      <c r="BW25" s="40">
        <v>2887805</v>
      </c>
      <c r="BX25" s="40">
        <v>1786029.1706281526</v>
      </c>
      <c r="BY25" s="40">
        <v>412995384.51928395</v>
      </c>
      <c r="BZ25" s="43">
        <v>61.84729130353859</v>
      </c>
      <c r="CA25" s="44">
        <v>231.23664009028033</v>
      </c>
      <c r="CB25" s="44">
        <v>143.01359839715076</v>
      </c>
      <c r="CC25" s="43">
        <v>-7.7884746746356575</v>
      </c>
      <c r="CD25" s="43">
        <v>-2.5227943298701132</v>
      </c>
      <c r="CE25" s="60">
        <v>-10.114781806993797</v>
      </c>
      <c r="CF25" s="40">
        <v>2787270</v>
      </c>
      <c r="CG25" s="40">
        <v>1908913.0030493371</v>
      </c>
      <c r="CH25" s="40">
        <v>495946145.90363199</v>
      </c>
      <c r="CI25" s="43">
        <v>68.486834897564179</v>
      </c>
      <c r="CJ25" s="44">
        <v>259.80552550660889</v>
      </c>
      <c r="CK25" s="44">
        <v>177.93258130846024</v>
      </c>
      <c r="CL25" s="43">
        <v>4.1798728433005223</v>
      </c>
      <c r="CM25" s="43">
        <v>7.303150790236888</v>
      </c>
      <c r="CN25" s="60">
        <v>11.788286050132513</v>
      </c>
      <c r="CO25" s="40">
        <v>2886844</v>
      </c>
      <c r="CP25" s="40">
        <v>1929047.5135341769</v>
      </c>
      <c r="CQ25" s="40">
        <v>487202938.42399782</v>
      </c>
      <c r="CR25" s="43">
        <v>66.822021333129769</v>
      </c>
      <c r="CS25" s="44">
        <v>252.56139882806787</v>
      </c>
      <c r="CT25" s="44">
        <v>168.76663180414246</v>
      </c>
      <c r="CU25" s="43">
        <v>0.78472937211113891</v>
      </c>
      <c r="CV25" s="43">
        <v>7.519917015170603</v>
      </c>
      <c r="CW25" s="60">
        <v>8.3636573849254567</v>
      </c>
      <c r="CX25" s="40">
        <v>2798700</v>
      </c>
      <c r="CY25" s="40">
        <v>1885560.2130083358</v>
      </c>
      <c r="CZ25" s="40">
        <v>440960511.94668949</v>
      </c>
      <c r="DA25" s="43">
        <v>67.372716368611705</v>
      </c>
      <c r="DB25" s="44">
        <v>233.86180346007333</v>
      </c>
      <c r="DC25" s="44">
        <v>157.55904953967536</v>
      </c>
      <c r="DD25" s="43">
        <v>-3.0720068084771381</v>
      </c>
      <c r="DE25" s="43">
        <v>2.5279005970443982</v>
      </c>
      <c r="DF25" s="60">
        <v>-0.62176348990333541</v>
      </c>
      <c r="DG25" s="40">
        <v>8482974</v>
      </c>
      <c r="DH25" s="40">
        <v>6482941.3445970872</v>
      </c>
      <c r="DI25" s="40">
        <v>1624213664.9229803</v>
      </c>
      <c r="DJ25" s="43">
        <v>76.422977891917242</v>
      </c>
      <c r="DK25" s="44">
        <v>250.53653559222886</v>
      </c>
      <c r="DL25" s="44">
        <v>191.46748120682443</v>
      </c>
      <c r="DM25" s="43">
        <v>0.29027876479546244</v>
      </c>
      <c r="DN25" s="43">
        <v>2.12296292769416</v>
      </c>
      <c r="DO25" s="43">
        <v>1.8273796678259324</v>
      </c>
      <c r="DP25" s="43">
        <v>0.16509673718223869</v>
      </c>
      <c r="DQ25" s="60">
        <v>1.9954933491344902</v>
      </c>
      <c r="DR25" s="40">
        <v>8514936</v>
      </c>
      <c r="DS25" s="40">
        <v>6217784.1039403966</v>
      </c>
      <c r="DT25" s="40">
        <v>1651008017.6409404</v>
      </c>
      <c r="DU25" s="43">
        <v>73.02208852703528</v>
      </c>
      <c r="DV25" s="44">
        <v>265.52996856141192</v>
      </c>
      <c r="DW25" s="44">
        <v>193.89552870872316</v>
      </c>
      <c r="DX25" s="43">
        <v>0.5196604475832366</v>
      </c>
      <c r="DY25" s="43">
        <v>4.4456384732161585</v>
      </c>
      <c r="DZ25" s="43">
        <v>3.9056817424544339</v>
      </c>
      <c r="EA25" s="43">
        <v>4.0294767402662641</v>
      </c>
      <c r="EB25" s="60">
        <v>8.0925370200752393</v>
      </c>
      <c r="EC25" s="40">
        <v>8365056</v>
      </c>
      <c r="ED25" s="40">
        <v>5504955.5664887736</v>
      </c>
      <c r="EE25" s="40">
        <v>1393755664.2669904</v>
      </c>
      <c r="EF25" s="43">
        <v>65.808950549629003</v>
      </c>
      <c r="EG25" s="44">
        <v>253.18200073247272</v>
      </c>
      <c r="EH25" s="44">
        <v>166.6164176625943</v>
      </c>
      <c r="EI25" s="43">
        <v>1.1052121714631391</v>
      </c>
      <c r="EJ25" s="43">
        <v>0.38738575906517364</v>
      </c>
      <c r="EK25" s="43">
        <v>-0.70997963116666674</v>
      </c>
      <c r="EL25" s="43">
        <v>1.3625650080041125</v>
      </c>
      <c r="EM25" s="60">
        <v>0.64291144289536406</v>
      </c>
      <c r="EN25" s="40">
        <v>8472814</v>
      </c>
      <c r="EO25" s="40">
        <v>5723520.7295918502</v>
      </c>
      <c r="EP25" s="40">
        <v>1424109596.2743192</v>
      </c>
      <c r="EQ25" s="43">
        <v>67.5515918276012</v>
      </c>
      <c r="ER25" s="44">
        <v>248.81705921171252</v>
      </c>
      <c r="ES25" s="44">
        <v>168.07988423613682</v>
      </c>
      <c r="ET25" s="43">
        <v>1.3713246255531697</v>
      </c>
      <c r="EU25" s="43">
        <v>1.9416550279968503</v>
      </c>
      <c r="EV25" s="43">
        <v>0.56261512269945346</v>
      </c>
      <c r="EW25" s="43">
        <v>5.9216182406360431</v>
      </c>
      <c r="EX25" s="60">
        <v>6.5175492830981527</v>
      </c>
      <c r="EY25" s="40">
        <v>33835780</v>
      </c>
      <c r="EZ25" s="40">
        <v>23929201.744618107</v>
      </c>
      <c r="FA25" s="40">
        <v>6093086943.1052303</v>
      </c>
      <c r="FB25" s="43">
        <v>70.721590412924158</v>
      </c>
      <c r="FC25" s="44">
        <v>254.62976191738699</v>
      </c>
      <c r="FD25" s="44">
        <v>180.07821729261835</v>
      </c>
      <c r="FE25" s="43">
        <v>0.81830335481968619</v>
      </c>
      <c r="FF25" s="43">
        <v>2.263642213331472</v>
      </c>
      <c r="FG25" s="43">
        <v>1.4336075994193282</v>
      </c>
      <c r="FH25" s="43">
        <v>2.7999103536464887</v>
      </c>
      <c r="FI25" s="60">
        <v>4.2736576806687943</v>
      </c>
      <c r="FK25" s="61">
        <v>1943</v>
      </c>
      <c r="FL25" s="62">
        <v>702</v>
      </c>
      <c r="FM25" s="40">
        <v>93290</v>
      </c>
      <c r="FN25" s="62">
        <v>55303</v>
      </c>
    </row>
    <row r="26" spans="2:170" x14ac:dyDescent="0.25">
      <c r="B26" s="64" t="s">
        <v>75</v>
      </c>
      <c r="C26" s="40">
        <v>566029</v>
      </c>
      <c r="D26" s="40">
        <v>359830.50024100259</v>
      </c>
      <c r="E26" s="40">
        <v>65035073.878128119</v>
      </c>
      <c r="F26" s="43">
        <v>63.571036155568457</v>
      </c>
      <c r="G26" s="44">
        <v>180.73808038665365</v>
      </c>
      <c r="H26" s="44">
        <v>114.89707042947997</v>
      </c>
      <c r="I26" s="43">
        <v>3.8029980578835971</v>
      </c>
      <c r="J26" s="43">
        <v>-2.0928783505026218</v>
      </c>
      <c r="K26" s="60">
        <v>1.6305275844006339</v>
      </c>
      <c r="L26" s="40">
        <v>574864</v>
      </c>
      <c r="M26" s="40">
        <v>361149.97062750335</v>
      </c>
      <c r="N26" s="40">
        <v>66002802.934111603</v>
      </c>
      <c r="O26" s="43">
        <v>62.823549679142083</v>
      </c>
      <c r="P26" s="44">
        <v>182.75732604776562</v>
      </c>
      <c r="Q26" s="44">
        <v>114.8146395218897</v>
      </c>
      <c r="R26" s="43">
        <v>-5.5297933269653221</v>
      </c>
      <c r="S26" s="43">
        <v>-2.5214405995984861</v>
      </c>
      <c r="T26" s="60">
        <v>-7.911803472549213</v>
      </c>
      <c r="U26" s="40">
        <v>556320</v>
      </c>
      <c r="V26" s="40">
        <v>384518.19524405507</v>
      </c>
      <c r="W26" s="40">
        <v>73874792.52723971</v>
      </c>
      <c r="X26" s="43">
        <v>69.118168544013344</v>
      </c>
      <c r="Y26" s="44">
        <v>192.12300858832211</v>
      </c>
      <c r="Z26" s="44">
        <v>132.79190488790573</v>
      </c>
      <c r="AA26" s="43">
        <v>0.64496866374694939</v>
      </c>
      <c r="AB26" s="43">
        <v>0.63062708423500169</v>
      </c>
      <c r="AC26" s="60">
        <v>1.2796630950862555</v>
      </c>
      <c r="AD26" s="40">
        <v>575205</v>
      </c>
      <c r="AE26" s="40">
        <v>424397.82344643836</v>
      </c>
      <c r="AF26" s="40">
        <v>88646909.607088715</v>
      </c>
      <c r="AG26" s="43">
        <v>73.782012229803001</v>
      </c>
      <c r="AH26" s="44">
        <v>208.87691856477323</v>
      </c>
      <c r="AI26" s="44">
        <v>154.11359360069665</v>
      </c>
      <c r="AJ26" s="43">
        <v>-2.0133517928615601</v>
      </c>
      <c r="AK26" s="43">
        <v>-7.5076615888877249E-2</v>
      </c>
      <c r="AL26" s="60">
        <v>-2.0869168522763979</v>
      </c>
      <c r="AM26" s="40">
        <v>556740</v>
      </c>
      <c r="AN26" s="40">
        <v>425439.38406024472</v>
      </c>
      <c r="AO26" s="40">
        <v>95583385.981500894</v>
      </c>
      <c r="AP26" s="43">
        <v>76.416169856709544</v>
      </c>
      <c r="AQ26" s="44">
        <v>224.6698109358999</v>
      </c>
      <c r="AR26" s="44">
        <v>171.68406434152547</v>
      </c>
      <c r="AS26" s="43">
        <v>1.3198020850746386</v>
      </c>
      <c r="AT26" s="43">
        <v>6.4795126189605794</v>
      </c>
      <c r="AU26" s="60">
        <v>7.884831446668831</v>
      </c>
      <c r="AV26" s="40">
        <v>580134</v>
      </c>
      <c r="AW26" s="40">
        <v>381413.76983880968</v>
      </c>
      <c r="AX26" s="40">
        <v>84134783.881530508</v>
      </c>
      <c r="AY26" s="43">
        <v>65.745805251684899</v>
      </c>
      <c r="AZ26" s="44">
        <v>220.58664509434712</v>
      </c>
      <c r="BA26" s="44">
        <v>145.0264660949548</v>
      </c>
      <c r="BB26" s="43">
        <v>4.0117576508492725</v>
      </c>
      <c r="BC26" s="43">
        <v>6.8768592654694931</v>
      </c>
      <c r="BD26" s="60">
        <v>11.164499843978701</v>
      </c>
      <c r="BE26" s="40">
        <v>580103</v>
      </c>
      <c r="BF26" s="40">
        <v>395350.1787966062</v>
      </c>
      <c r="BG26" s="40">
        <v>82865965.451751262</v>
      </c>
      <c r="BH26" s="43">
        <v>68.151721124801327</v>
      </c>
      <c r="BI26" s="44">
        <v>209.6014366402573</v>
      </c>
      <c r="BJ26" s="44">
        <v>142.84698657264531</v>
      </c>
      <c r="BK26" s="43">
        <v>-0.39025107648973273</v>
      </c>
      <c r="BL26" s="43">
        <v>-3.3877545992623133</v>
      </c>
      <c r="BM26" s="60">
        <v>-3.7647849270058678</v>
      </c>
      <c r="BN26" s="40">
        <v>523992</v>
      </c>
      <c r="BO26" s="40">
        <v>386951.45668181108</v>
      </c>
      <c r="BP26" s="40">
        <v>82756097.749332204</v>
      </c>
      <c r="BQ26" s="43">
        <v>73.84682527248718</v>
      </c>
      <c r="BR26" s="44">
        <v>213.8668722402104</v>
      </c>
      <c r="BS26" s="44">
        <v>157.93389545896159</v>
      </c>
      <c r="BT26" s="43">
        <v>3.8660114105551071</v>
      </c>
      <c r="BU26" s="43">
        <v>3.3360264110218205</v>
      </c>
      <c r="BV26" s="60">
        <v>7.3310089832458525</v>
      </c>
      <c r="BW26" s="40">
        <v>580134</v>
      </c>
      <c r="BX26" s="40">
        <v>449954.91271781124</v>
      </c>
      <c r="BY26" s="40">
        <v>98309279.845737115</v>
      </c>
      <c r="BZ26" s="43">
        <v>77.560514073957265</v>
      </c>
      <c r="CA26" s="44">
        <v>218.48695739742189</v>
      </c>
      <c r="CB26" s="44">
        <v>169.45960734198843</v>
      </c>
      <c r="CC26" s="43">
        <v>1.4829731768491083</v>
      </c>
      <c r="CD26" s="43">
        <v>-4.5158256589028083</v>
      </c>
      <c r="CE26" s="60">
        <v>-3.0998209653307245</v>
      </c>
      <c r="CF26" s="40">
        <v>562830</v>
      </c>
      <c r="CG26" s="40">
        <v>422944.70691814058</v>
      </c>
      <c r="CH26" s="40">
        <v>98438570.080728456</v>
      </c>
      <c r="CI26" s="43">
        <v>75.146084415923198</v>
      </c>
      <c r="CJ26" s="44">
        <v>232.74571940625066</v>
      </c>
      <c r="CK26" s="44">
        <v>174.89929477946887</v>
      </c>
      <c r="CL26" s="43">
        <v>2.0048204874327586</v>
      </c>
      <c r="CM26" s="43">
        <v>-2.9578268042106672</v>
      </c>
      <c r="CN26" s="60">
        <v>-1.0123054344836133</v>
      </c>
      <c r="CO26" s="40">
        <v>584009</v>
      </c>
      <c r="CP26" s="40">
        <v>405637.8959505941</v>
      </c>
      <c r="CQ26" s="40">
        <v>76377520.027944162</v>
      </c>
      <c r="CR26" s="43">
        <v>69.45747342088805</v>
      </c>
      <c r="CS26" s="44">
        <v>188.28990286757329</v>
      </c>
      <c r="CT26" s="44">
        <v>130.78140923846067</v>
      </c>
      <c r="CU26" s="43">
        <v>10.299195858681824</v>
      </c>
      <c r="CV26" s="43">
        <v>-1.0465971280150943</v>
      </c>
      <c r="CW26" s="60">
        <v>9.1448076426453735</v>
      </c>
      <c r="CX26" s="40">
        <v>566040</v>
      </c>
      <c r="CY26" s="40">
        <v>367603.46383440576</v>
      </c>
      <c r="CZ26" s="40">
        <v>67261265.951916724</v>
      </c>
      <c r="DA26" s="43">
        <v>64.943018838669659</v>
      </c>
      <c r="DB26" s="44">
        <v>182.97233995111614</v>
      </c>
      <c r="DC26" s="44">
        <v>118.82776120400806</v>
      </c>
      <c r="DD26" s="43">
        <v>7.5063233891113503</v>
      </c>
      <c r="DE26" s="43">
        <v>1.0552826119760372</v>
      </c>
      <c r="DF26" s="60">
        <v>8.64081892652964</v>
      </c>
      <c r="DG26" s="40">
        <v>1697213</v>
      </c>
      <c r="DH26" s="40">
        <v>1105498.666112561</v>
      </c>
      <c r="DI26" s="40">
        <v>204912669.33947942</v>
      </c>
      <c r="DJ26" s="43">
        <v>65.136118219254797</v>
      </c>
      <c r="DK26" s="44">
        <v>185.35768121733346</v>
      </c>
      <c r="DL26" s="44">
        <v>120.73479836619177</v>
      </c>
      <c r="DM26" s="43">
        <v>2.0401868838601342</v>
      </c>
      <c r="DN26" s="43">
        <v>1.5688222491709092</v>
      </c>
      <c r="DO26" s="43">
        <v>-0.46194019155396387</v>
      </c>
      <c r="DP26" s="43">
        <v>-1.2752123918319165</v>
      </c>
      <c r="DQ26" s="60">
        <v>-1.7312618647328508</v>
      </c>
      <c r="DR26" s="40">
        <v>1712079</v>
      </c>
      <c r="DS26" s="40">
        <v>1231250.9773454927</v>
      </c>
      <c r="DT26" s="40">
        <v>268365079.47012013</v>
      </c>
      <c r="DU26" s="43">
        <v>71.915546966319468</v>
      </c>
      <c r="DV26" s="44">
        <v>217.96131285004134</v>
      </c>
      <c r="DW26" s="44">
        <v>156.74807031107801</v>
      </c>
      <c r="DX26" s="43">
        <v>2.4872360791102697</v>
      </c>
      <c r="DY26" s="43">
        <v>3.4455081045880265</v>
      </c>
      <c r="DZ26" s="43">
        <v>0.9350159708681971</v>
      </c>
      <c r="EA26" s="43">
        <v>4.3283291918380957</v>
      </c>
      <c r="EB26" s="60">
        <v>5.3038157319872727</v>
      </c>
      <c r="EC26" s="40">
        <v>1684229</v>
      </c>
      <c r="ED26" s="40">
        <v>1232256.5481962285</v>
      </c>
      <c r="EE26" s="40">
        <v>263931343.04682058</v>
      </c>
      <c r="EF26" s="43">
        <v>73.164430026809214</v>
      </c>
      <c r="EG26" s="44">
        <v>214.18538488041477</v>
      </c>
      <c r="EH26" s="44">
        <v>156.70751604848306</v>
      </c>
      <c r="EI26" s="43">
        <v>2.5521291591442568</v>
      </c>
      <c r="EJ26" s="43">
        <v>4.1916406116015308</v>
      </c>
      <c r="EK26" s="43">
        <v>1.5987103006912571</v>
      </c>
      <c r="EL26" s="43">
        <v>-1.8500867182363376</v>
      </c>
      <c r="EM26" s="60">
        <v>-0.28095394443280836</v>
      </c>
      <c r="EN26" s="40">
        <v>1712879</v>
      </c>
      <c r="EO26" s="40">
        <v>1196186.0667031405</v>
      </c>
      <c r="EP26" s="40">
        <v>242077356.06058934</v>
      </c>
      <c r="EQ26" s="43">
        <v>69.834825851863471</v>
      </c>
      <c r="ER26" s="44">
        <v>202.37433188616643</v>
      </c>
      <c r="ES26" s="44">
        <v>141.32776224157652</v>
      </c>
      <c r="ET26" s="43">
        <v>3.0711102499515599</v>
      </c>
      <c r="EU26" s="43">
        <v>9.6356478466625628</v>
      </c>
      <c r="EV26" s="43">
        <v>6.3689404148478612</v>
      </c>
      <c r="EW26" s="43">
        <v>-1.6728629978935043</v>
      </c>
      <c r="EX26" s="60">
        <v>4.5895337693784555</v>
      </c>
      <c r="EY26" s="40">
        <v>6806400</v>
      </c>
      <c r="EZ26" s="40">
        <v>4765192.2583574224</v>
      </c>
      <c r="FA26" s="40">
        <v>979286447.91700947</v>
      </c>
      <c r="FB26" s="43">
        <v>70.010464538631624</v>
      </c>
      <c r="FC26" s="44">
        <v>205.50827643931677</v>
      </c>
      <c r="FD26" s="44">
        <v>143.87729900050093</v>
      </c>
      <c r="FE26" s="43">
        <v>2.5374493538305791</v>
      </c>
      <c r="FF26" s="43">
        <v>4.6742212479236924</v>
      </c>
      <c r="FG26" s="43">
        <v>2.083894135806287</v>
      </c>
      <c r="FH26" s="43">
        <v>-1.1443268944981174E-2</v>
      </c>
      <c r="FI26" s="60">
        <v>2.0722124012377292</v>
      </c>
      <c r="FK26" s="61">
        <v>382</v>
      </c>
      <c r="FL26" s="62">
        <v>178</v>
      </c>
      <c r="FM26" s="40">
        <v>18868</v>
      </c>
      <c r="FN26" s="62">
        <v>12899</v>
      </c>
    </row>
    <row r="27" spans="2:170" x14ac:dyDescent="0.25">
      <c r="B27" s="64" t="s">
        <v>76</v>
      </c>
      <c r="C27" s="40">
        <v>304358</v>
      </c>
      <c r="D27" s="40">
        <v>189782.84354922728</v>
      </c>
      <c r="E27" s="40">
        <v>35476592.994355366</v>
      </c>
      <c r="F27" s="43">
        <v>62.355135580213862</v>
      </c>
      <c r="G27" s="44">
        <v>186.93256108344261</v>
      </c>
      <c r="H27" s="44">
        <v>116.56205190714672</v>
      </c>
      <c r="I27" s="43">
        <v>10.366324910272494</v>
      </c>
      <c r="J27" s="43">
        <v>-1.1076409393060045</v>
      </c>
      <c r="K27" s="60">
        <v>9.1438623123745408</v>
      </c>
      <c r="L27" s="40">
        <v>304482</v>
      </c>
      <c r="M27" s="40">
        <v>189472.09828767122</v>
      </c>
      <c r="N27" s="40">
        <v>34724368.014740132</v>
      </c>
      <c r="O27" s="43">
        <v>62.227684489615555</v>
      </c>
      <c r="P27" s="44">
        <v>183.26903184456694</v>
      </c>
      <c r="Q27" s="44">
        <v>114.04407490341016</v>
      </c>
      <c r="R27" s="43">
        <v>9.9354919009071576</v>
      </c>
      <c r="S27" s="43">
        <v>-1.7040601079562669</v>
      </c>
      <c r="T27" s="60">
        <v>8.0621250389912955</v>
      </c>
      <c r="U27" s="40">
        <v>295560</v>
      </c>
      <c r="V27" s="40">
        <v>204984.34514637906</v>
      </c>
      <c r="W27" s="40">
        <v>39074897.493050106</v>
      </c>
      <c r="X27" s="43">
        <v>69.354562574901564</v>
      </c>
      <c r="Y27" s="44">
        <v>190.62381307775857</v>
      </c>
      <c r="Z27" s="44">
        <v>132.20631172367746</v>
      </c>
      <c r="AA27" s="43">
        <v>0.28921804535918755</v>
      </c>
      <c r="AB27" s="43">
        <v>-2.8774244856831501</v>
      </c>
      <c r="AC27" s="60">
        <v>-2.5965284711291989</v>
      </c>
      <c r="AD27" s="40">
        <v>311798</v>
      </c>
      <c r="AE27" s="40">
        <v>226875.02524335918</v>
      </c>
      <c r="AF27" s="40">
        <v>47681442.920544796</v>
      </c>
      <c r="AG27" s="43">
        <v>72.763463923232081</v>
      </c>
      <c r="AH27" s="44">
        <v>210.16611621045087</v>
      </c>
      <c r="AI27" s="44">
        <v>152.92414614764942</v>
      </c>
      <c r="AJ27" s="43">
        <v>-1.415460546725771</v>
      </c>
      <c r="AK27" s="43">
        <v>-5.6540867630244872E-2</v>
      </c>
      <c r="AL27" s="60">
        <v>-1.4712011006878651</v>
      </c>
      <c r="AM27" s="40">
        <v>301740</v>
      </c>
      <c r="AN27" s="40">
        <v>239208.14783039101</v>
      </c>
      <c r="AO27" s="40">
        <v>52192911.985664442</v>
      </c>
      <c r="AP27" s="43">
        <v>79.276247043942149</v>
      </c>
      <c r="AQ27" s="44">
        <v>218.19036039972804</v>
      </c>
      <c r="AR27" s="44">
        <v>172.97312913655611</v>
      </c>
      <c r="AS27" s="43">
        <v>-3.1091517293866171</v>
      </c>
      <c r="AT27" s="43">
        <v>-0.97381495618583869</v>
      </c>
      <c r="AU27" s="60">
        <v>-4.0526893009895186</v>
      </c>
      <c r="AV27" s="40">
        <v>311798</v>
      </c>
      <c r="AW27" s="40">
        <v>236272.76773662551</v>
      </c>
      <c r="AX27" s="40">
        <v>57706715.934494257</v>
      </c>
      <c r="AY27" s="43">
        <v>75.777512279304389</v>
      </c>
      <c r="AZ27" s="44">
        <v>244.23769394710877</v>
      </c>
      <c r="BA27" s="44">
        <v>185.07724852146023</v>
      </c>
      <c r="BB27" s="43">
        <v>0.84704877752897501</v>
      </c>
      <c r="BC27" s="43">
        <v>0.2062899184126433</v>
      </c>
      <c r="BD27" s="60">
        <v>1.0550860721710096</v>
      </c>
      <c r="BE27" s="40">
        <v>311798</v>
      </c>
      <c r="BF27" s="40">
        <v>258911.84956925115</v>
      </c>
      <c r="BG27" s="40">
        <v>63574910.181727342</v>
      </c>
      <c r="BH27" s="43">
        <v>83.038329164796167</v>
      </c>
      <c r="BI27" s="44">
        <v>245.54654523343075</v>
      </c>
      <c r="BJ27" s="44">
        <v>203.89774848372133</v>
      </c>
      <c r="BK27" s="43">
        <v>2.6534168629223287</v>
      </c>
      <c r="BL27" s="43">
        <v>2.7513884545269889</v>
      </c>
      <c r="BM27" s="60">
        <v>5.4778111225805164</v>
      </c>
      <c r="BN27" s="40">
        <v>280056</v>
      </c>
      <c r="BO27" s="40">
        <v>243703.99597585513</v>
      </c>
      <c r="BP27" s="40">
        <v>58108628.024729297</v>
      </c>
      <c r="BQ27" s="43">
        <v>87.01973747245377</v>
      </c>
      <c r="BR27" s="44">
        <v>238.43937310936167</v>
      </c>
      <c r="BS27" s="44">
        <v>207.48931651073104</v>
      </c>
      <c r="BT27" s="43">
        <v>2.6457646671973971</v>
      </c>
      <c r="BU27" s="43">
        <v>3.2301760087540896</v>
      </c>
      <c r="BV27" s="60">
        <v>5.9614035314492879</v>
      </c>
      <c r="BW27" s="40">
        <v>310062</v>
      </c>
      <c r="BX27" s="40">
        <v>267923.32744836778</v>
      </c>
      <c r="BY27" s="40">
        <v>62122605.394433051</v>
      </c>
      <c r="BZ27" s="43">
        <v>86.409597902473621</v>
      </c>
      <c r="CA27" s="44">
        <v>231.86710162968123</v>
      </c>
      <c r="CB27" s="44">
        <v>200.35543018632742</v>
      </c>
      <c r="CC27" s="43">
        <v>4.0277790844658883</v>
      </c>
      <c r="CD27" s="43">
        <v>2.2568297882531891</v>
      </c>
      <c r="CE27" s="60">
        <v>6.3755089909129472</v>
      </c>
      <c r="CF27" s="40">
        <v>300060</v>
      </c>
      <c r="CG27" s="40">
        <v>228405.09893404398</v>
      </c>
      <c r="CH27" s="40">
        <v>47801646.590669245</v>
      </c>
      <c r="CI27" s="43">
        <v>76.11980901621142</v>
      </c>
      <c r="CJ27" s="44">
        <v>209.28449852370773</v>
      </c>
      <c r="CK27" s="44">
        <v>159.30696057678213</v>
      </c>
      <c r="CL27" s="43">
        <v>5.7380379132315849</v>
      </c>
      <c r="CM27" s="43">
        <v>0.61763019163369948</v>
      </c>
      <c r="CN27" s="60">
        <v>6.3911079594107587</v>
      </c>
      <c r="CO27" s="40">
        <v>310062</v>
      </c>
      <c r="CP27" s="40">
        <v>209438.94803464357</v>
      </c>
      <c r="CQ27" s="40">
        <v>40863417.367268264</v>
      </c>
      <c r="CR27" s="43">
        <v>67.547441490619164</v>
      </c>
      <c r="CS27" s="44">
        <v>195.10896970562032</v>
      </c>
      <c r="CT27" s="44">
        <v>131.79111715485374</v>
      </c>
      <c r="CU27" s="43">
        <v>8.5622625910140648</v>
      </c>
      <c r="CV27" s="43">
        <v>1.0427023472953996</v>
      </c>
      <c r="CW27" s="60">
        <v>9.6942438512832574</v>
      </c>
      <c r="CX27" s="40">
        <v>299940</v>
      </c>
      <c r="CY27" s="40">
        <v>189772.16455696203</v>
      </c>
      <c r="CZ27" s="40">
        <v>37854646.799156062</v>
      </c>
      <c r="DA27" s="43">
        <v>63.270042194092824</v>
      </c>
      <c r="DB27" s="44">
        <v>199.47417940629333</v>
      </c>
      <c r="DC27" s="44">
        <v>126.2073974766822</v>
      </c>
      <c r="DD27" s="43">
        <v>10.541736331588528</v>
      </c>
      <c r="DE27" s="43">
        <v>6.6673039011465747</v>
      </c>
      <c r="DF27" s="60">
        <v>17.911889830437172</v>
      </c>
      <c r="DG27" s="40">
        <v>904400</v>
      </c>
      <c r="DH27" s="40">
        <v>584239.28698327753</v>
      </c>
      <c r="DI27" s="40">
        <v>109275858.5021456</v>
      </c>
      <c r="DJ27" s="43">
        <v>64.5996557920475</v>
      </c>
      <c r="DK27" s="44">
        <v>187.03955885334594</v>
      </c>
      <c r="DL27" s="44">
        <v>120.82691121422558</v>
      </c>
      <c r="DM27" s="43">
        <v>5.5537239821307274E-2</v>
      </c>
      <c r="DN27" s="43">
        <v>6.5507064315485319</v>
      </c>
      <c r="DO27" s="43">
        <v>6.4915639562295517</v>
      </c>
      <c r="DP27" s="43">
        <v>-2.0267599253124415</v>
      </c>
      <c r="DQ27" s="60">
        <v>4.3332356141728727</v>
      </c>
      <c r="DR27" s="40">
        <v>925336</v>
      </c>
      <c r="DS27" s="40">
        <v>702355.94081037573</v>
      </c>
      <c r="DT27" s="40">
        <v>157581070.84070349</v>
      </c>
      <c r="DU27" s="43">
        <v>75.902800799966258</v>
      </c>
      <c r="DV27" s="44">
        <v>224.36070044326391</v>
      </c>
      <c r="DW27" s="44">
        <v>170.2960555308596</v>
      </c>
      <c r="DX27" s="43">
        <v>2.3506665309860586</v>
      </c>
      <c r="DY27" s="43">
        <v>1.0629963664281492</v>
      </c>
      <c r="DZ27" s="43">
        <v>-1.2580965110052076</v>
      </c>
      <c r="EA27" s="43">
        <v>-0.19152836157888559</v>
      </c>
      <c r="EB27" s="60">
        <v>-1.4472152608689945</v>
      </c>
      <c r="EC27" s="40">
        <v>901916</v>
      </c>
      <c r="ED27" s="40">
        <v>770539.17299347406</v>
      </c>
      <c r="EE27" s="40">
        <v>183806143.60088968</v>
      </c>
      <c r="EF27" s="43">
        <v>85.433585055977943</v>
      </c>
      <c r="EG27" s="44">
        <v>238.5422442402502</v>
      </c>
      <c r="EH27" s="44">
        <v>203.79519112743282</v>
      </c>
      <c r="EI27" s="43">
        <v>1.9452789966384314</v>
      </c>
      <c r="EJ27" s="43">
        <v>5.125941563109734</v>
      </c>
      <c r="EK27" s="43">
        <v>3.119970436854576</v>
      </c>
      <c r="EL27" s="43">
        <v>2.7291263577830684</v>
      </c>
      <c r="EM27" s="60">
        <v>5.9342447301884169</v>
      </c>
      <c r="EN27" s="40">
        <v>910062</v>
      </c>
      <c r="EO27" s="40">
        <v>627616.21152564953</v>
      </c>
      <c r="EP27" s="40">
        <v>126519710.75709356</v>
      </c>
      <c r="EQ27" s="43">
        <v>68.964115799324617</v>
      </c>
      <c r="ER27" s="44">
        <v>201.58770349405313</v>
      </c>
      <c r="ES27" s="44">
        <v>139.02317727483793</v>
      </c>
      <c r="ET27" s="43">
        <v>1.8670624659999866</v>
      </c>
      <c r="EU27" s="43">
        <v>10.119779256355287</v>
      </c>
      <c r="EV27" s="43">
        <v>8.1014575179158079</v>
      </c>
      <c r="EW27" s="43">
        <v>2.4141524851541671</v>
      </c>
      <c r="EX27" s="60">
        <v>10.711191540999135</v>
      </c>
      <c r="EY27" s="40">
        <v>3641714</v>
      </c>
      <c r="EZ27" s="40">
        <v>2684750.612312777</v>
      </c>
      <c r="FA27" s="40">
        <v>577182783.70083237</v>
      </c>
      <c r="FB27" s="43">
        <v>73.722170722708512</v>
      </c>
      <c r="FC27" s="44">
        <v>214.98562326562563</v>
      </c>
      <c r="FD27" s="44">
        <v>158.49206821316346</v>
      </c>
      <c r="FE27" s="43">
        <v>1.5516707705092203</v>
      </c>
      <c r="FF27" s="43">
        <v>5.4416260900894251</v>
      </c>
      <c r="FG27" s="43">
        <v>3.8305182868917038</v>
      </c>
      <c r="FH27" s="43">
        <v>0.75654840695197811</v>
      </c>
      <c r="FI27" s="60">
        <v>4.6160464189527364</v>
      </c>
      <c r="FK27" s="61">
        <v>229</v>
      </c>
      <c r="FL27" s="62">
        <v>74</v>
      </c>
      <c r="FM27" s="40">
        <v>9998</v>
      </c>
      <c r="FN27" s="62">
        <v>6004</v>
      </c>
    </row>
    <row r="28" spans="2:170" x14ac:dyDescent="0.25">
      <c r="B28" s="64" t="s">
        <v>77</v>
      </c>
      <c r="C28" s="40">
        <v>2006940</v>
      </c>
      <c r="D28" s="40">
        <v>1326590.986398394</v>
      </c>
      <c r="E28" s="40">
        <v>266610117.50187841</v>
      </c>
      <c r="F28" s="43">
        <v>66.100181689457287</v>
      </c>
      <c r="G28" s="44">
        <v>200.97386476724608</v>
      </c>
      <c r="H28" s="44">
        <v>132.84408975947383</v>
      </c>
      <c r="I28" s="43">
        <v>0.61580801696155452</v>
      </c>
      <c r="J28" s="43">
        <v>-4.1515980014355121</v>
      </c>
      <c r="K28" s="60">
        <v>-3.5613558578442914</v>
      </c>
      <c r="L28" s="40">
        <v>2007622</v>
      </c>
      <c r="M28" s="40">
        <v>1310106.2187443946</v>
      </c>
      <c r="N28" s="40">
        <v>261980364.10972273</v>
      </c>
      <c r="O28" s="43">
        <v>65.256617966150728</v>
      </c>
      <c r="P28" s="44">
        <v>199.96879669864069</v>
      </c>
      <c r="Q28" s="44">
        <v>130.4928737131406</v>
      </c>
      <c r="R28" s="43">
        <v>1.3625611592795428</v>
      </c>
      <c r="S28" s="43">
        <v>-2.1598855754036674</v>
      </c>
      <c r="T28" s="60">
        <v>-0.82675417804893425</v>
      </c>
      <c r="U28" s="40">
        <v>1947630</v>
      </c>
      <c r="V28" s="40">
        <v>1278394.8573329723</v>
      </c>
      <c r="W28" s="40">
        <v>266326172.96970931</v>
      </c>
      <c r="X28" s="43">
        <v>65.638486639298662</v>
      </c>
      <c r="Y28" s="44">
        <v>208.32857034901357</v>
      </c>
      <c r="Z28" s="44">
        <v>136.74372081437917</v>
      </c>
      <c r="AA28" s="43">
        <v>2.0377629716160546</v>
      </c>
      <c r="AB28" s="43">
        <v>-0.81408930200195251</v>
      </c>
      <c r="AC28" s="60">
        <v>1.2070844592750332</v>
      </c>
      <c r="AD28" s="40">
        <v>2007281</v>
      </c>
      <c r="AE28" s="40">
        <v>1464811.0587046354</v>
      </c>
      <c r="AF28" s="40">
        <v>322474606.04485589</v>
      </c>
      <c r="AG28" s="43">
        <v>72.974887855992023</v>
      </c>
      <c r="AH28" s="44">
        <v>220.14757748349282</v>
      </c>
      <c r="AI28" s="44">
        <v>160.65244778626206</v>
      </c>
      <c r="AJ28" s="43">
        <v>4.5259409958307613</v>
      </c>
      <c r="AK28" s="43">
        <v>4.7416613027416403</v>
      </c>
      <c r="AL28" s="60">
        <v>9.4822070913515262</v>
      </c>
      <c r="AM28" s="40">
        <v>1948950</v>
      </c>
      <c r="AN28" s="40">
        <v>1488291.6049064635</v>
      </c>
      <c r="AO28" s="40">
        <v>346060883.13318539</v>
      </c>
      <c r="AP28" s="43">
        <v>76.363765356035998</v>
      </c>
      <c r="AQ28" s="44">
        <v>232.52223018145341</v>
      </c>
      <c r="AR28" s="44">
        <v>177.562730256387</v>
      </c>
      <c r="AS28" s="43">
        <v>3.3276477486596527</v>
      </c>
      <c r="AT28" s="43">
        <v>4.2446135394201407</v>
      </c>
      <c r="AU28" s="60">
        <v>7.7135070748655137</v>
      </c>
      <c r="AV28" s="40">
        <v>2014814</v>
      </c>
      <c r="AW28" s="40">
        <v>1366248.2967045326</v>
      </c>
      <c r="AX28" s="40">
        <v>299167208.80661494</v>
      </c>
      <c r="AY28" s="43">
        <v>67.810145090540999</v>
      </c>
      <c r="AZ28" s="44">
        <v>218.96986772332889</v>
      </c>
      <c r="BA28" s="44">
        <v>148.48378500775502</v>
      </c>
      <c r="BB28" s="43">
        <v>0.64732573052122189</v>
      </c>
      <c r="BC28" s="43">
        <v>-1.4150352521667677</v>
      </c>
      <c r="BD28" s="60">
        <v>-0.77686940894566148</v>
      </c>
      <c r="BE28" s="40">
        <v>2014628</v>
      </c>
      <c r="BF28" s="40">
        <v>1455674.051589628</v>
      </c>
      <c r="BG28" s="40">
        <v>365551945.74197447</v>
      </c>
      <c r="BH28" s="43">
        <v>72.255227843037417</v>
      </c>
      <c r="BI28" s="44">
        <v>251.12211442031526</v>
      </c>
      <c r="BJ28" s="44">
        <v>181.44885593865192</v>
      </c>
      <c r="BK28" s="43">
        <v>5.5726114108455738</v>
      </c>
      <c r="BL28" s="43">
        <v>3.3806437812550163</v>
      </c>
      <c r="BM28" s="60">
        <v>9.1416453331662133</v>
      </c>
      <c r="BN28" s="40">
        <v>1819776</v>
      </c>
      <c r="BO28" s="40">
        <v>1367089.5906769556</v>
      </c>
      <c r="BP28" s="40">
        <v>297267362.95672286</v>
      </c>
      <c r="BQ28" s="43">
        <v>75.124058712553392</v>
      </c>
      <c r="BR28" s="44">
        <v>217.44541468531114</v>
      </c>
      <c r="BS28" s="44">
        <v>163.35382099594833</v>
      </c>
      <c r="BT28" s="43">
        <v>-0.57184814517418192</v>
      </c>
      <c r="BU28" s="43">
        <v>-9.1445773261259404</v>
      </c>
      <c r="BV28" s="60">
        <v>-9.6641323754616995</v>
      </c>
      <c r="BW28" s="40">
        <v>2015589</v>
      </c>
      <c r="BX28" s="40">
        <v>1584715.2710320316</v>
      </c>
      <c r="BY28" s="40">
        <v>404103507.03594786</v>
      </c>
      <c r="BZ28" s="43">
        <v>78.622937068620217</v>
      </c>
      <c r="CA28" s="44">
        <v>255.00070228564093</v>
      </c>
      <c r="CB28" s="44">
        <v>200.48904168257909</v>
      </c>
      <c r="CC28" s="43">
        <v>4.1978111335990045</v>
      </c>
      <c r="CD28" s="43">
        <v>3.0646934058608499</v>
      </c>
      <c r="CE28" s="60">
        <v>7.3911545804736196</v>
      </c>
      <c r="CF28" s="40">
        <v>1954320</v>
      </c>
      <c r="CG28" s="40">
        <v>1382581.0655969162</v>
      </c>
      <c r="CH28" s="40">
        <v>289248791.90192544</v>
      </c>
      <c r="CI28" s="43">
        <v>70.744866019736591</v>
      </c>
      <c r="CJ28" s="44">
        <v>209.20928189989715</v>
      </c>
      <c r="CK28" s="44">
        <v>148.00482618093528</v>
      </c>
      <c r="CL28" s="43">
        <v>6.075460136471821</v>
      </c>
      <c r="CM28" s="43">
        <v>3.8428330535057249</v>
      </c>
      <c r="CN28" s="60">
        <v>10.151762980216839</v>
      </c>
      <c r="CO28" s="40">
        <v>2013698</v>
      </c>
      <c r="CP28" s="40">
        <v>1360108.6605961379</v>
      </c>
      <c r="CQ28" s="40">
        <v>269737244.92520839</v>
      </c>
      <c r="CR28" s="43">
        <v>67.542832172259097</v>
      </c>
      <c r="CS28" s="44">
        <v>198.32036420309396</v>
      </c>
      <c r="CT28" s="44">
        <v>133.95119075710875</v>
      </c>
      <c r="CU28" s="43">
        <v>4.4724903691018039</v>
      </c>
      <c r="CV28" s="43">
        <v>-1.0710174724023598</v>
      </c>
      <c r="CW28" s="60">
        <v>3.3535717434469219</v>
      </c>
      <c r="CX28" s="40">
        <v>1962810</v>
      </c>
      <c r="CY28" s="40">
        <v>1222783.9744131716</v>
      </c>
      <c r="CZ28" s="40">
        <v>239417550.46084616</v>
      </c>
      <c r="DA28" s="43">
        <v>62.297623020729041</v>
      </c>
      <c r="DB28" s="44">
        <v>195.7970953747128</v>
      </c>
      <c r="DC28" s="44">
        <v>121.97693636207588</v>
      </c>
      <c r="DD28" s="43">
        <v>-0.6665366169424255</v>
      </c>
      <c r="DE28" s="43">
        <v>-4.2123338313147016</v>
      </c>
      <c r="DF28" s="60">
        <v>-4.8507937008341733</v>
      </c>
      <c r="DG28" s="40">
        <v>5962192</v>
      </c>
      <c r="DH28" s="40">
        <v>3915092.0624757609</v>
      </c>
      <c r="DI28" s="40">
        <v>794916654.58131051</v>
      </c>
      <c r="DJ28" s="43">
        <v>65.665313402784761</v>
      </c>
      <c r="DK28" s="44">
        <v>203.03907083059352</v>
      </c>
      <c r="DL28" s="44">
        <v>133.32624219101137</v>
      </c>
      <c r="DM28" s="43">
        <v>1.54060164871285</v>
      </c>
      <c r="DN28" s="43">
        <v>2.8901612552008</v>
      </c>
      <c r="DO28" s="43">
        <v>1.3290837207673698</v>
      </c>
      <c r="DP28" s="43">
        <v>-2.397263818568987</v>
      </c>
      <c r="DQ28" s="60">
        <v>-1.1000417409582379</v>
      </c>
      <c r="DR28" s="40">
        <v>5971045</v>
      </c>
      <c r="DS28" s="40">
        <v>4319350.9603156317</v>
      </c>
      <c r="DT28" s="40">
        <v>967702697.98465621</v>
      </c>
      <c r="DU28" s="43">
        <v>72.338275131331812</v>
      </c>
      <c r="DV28" s="44">
        <v>224.03891391912791</v>
      </c>
      <c r="DW28" s="44">
        <v>162.0658859520664</v>
      </c>
      <c r="DX28" s="43">
        <v>1.2643104081322887</v>
      </c>
      <c r="DY28" s="43">
        <v>4.1631501023732644</v>
      </c>
      <c r="DZ28" s="43">
        <v>2.8626469509594727</v>
      </c>
      <c r="EA28" s="43">
        <v>2.5589945958661926</v>
      </c>
      <c r="EB28" s="60">
        <v>5.4948965275247277</v>
      </c>
      <c r="EC28" s="40">
        <v>5849993</v>
      </c>
      <c r="ED28" s="40">
        <v>4407478.9132986153</v>
      </c>
      <c r="EE28" s="40">
        <v>1066922815.7346452</v>
      </c>
      <c r="EF28" s="43">
        <v>75.341610037800308</v>
      </c>
      <c r="EG28" s="44">
        <v>242.07099721236014</v>
      </c>
      <c r="EH28" s="44">
        <v>182.38018673435081</v>
      </c>
      <c r="EI28" s="43">
        <v>1.3293912400030208</v>
      </c>
      <c r="EJ28" s="43">
        <v>4.4771866175221717</v>
      </c>
      <c r="EK28" s="43">
        <v>3.1064978669745105</v>
      </c>
      <c r="EL28" s="43">
        <v>-0.53108012182015196</v>
      </c>
      <c r="EM28" s="60">
        <v>2.5589197525304801</v>
      </c>
      <c r="EN28" s="40">
        <v>5930828</v>
      </c>
      <c r="EO28" s="40">
        <v>3965473.700606226</v>
      </c>
      <c r="EP28" s="40">
        <v>798403587.28797996</v>
      </c>
      <c r="EQ28" s="43">
        <v>66.862058731196143</v>
      </c>
      <c r="ER28" s="44">
        <v>201.33876746324739</v>
      </c>
      <c r="ES28" s="44">
        <v>134.6192449499429</v>
      </c>
      <c r="ET28" s="43">
        <v>1.4642688629616107</v>
      </c>
      <c r="EU28" s="43">
        <v>4.8805716950485092</v>
      </c>
      <c r="EV28" s="43">
        <v>3.3670008865165655</v>
      </c>
      <c r="EW28" s="43">
        <v>-0.36129533752087917</v>
      </c>
      <c r="EX28" s="60">
        <v>2.993540731758487</v>
      </c>
      <c r="EY28" s="40">
        <v>23714058</v>
      </c>
      <c r="EZ28" s="40">
        <v>16607395.636696234</v>
      </c>
      <c r="FA28" s="40">
        <v>3627945755.5885921</v>
      </c>
      <c r="FB28" s="43">
        <v>70.031858894400244</v>
      </c>
      <c r="FC28" s="44">
        <v>218.45362361164965</v>
      </c>
      <c r="FD28" s="44">
        <v>152.98713343741471</v>
      </c>
      <c r="FE28" s="43">
        <v>1.399722380776192</v>
      </c>
      <c r="FF28" s="43">
        <v>4.1125872366031277</v>
      </c>
      <c r="FG28" s="43">
        <v>2.6754164530100137</v>
      </c>
      <c r="FH28" s="43">
        <v>-9.8521860348608201E-2</v>
      </c>
      <c r="FI28" s="60">
        <v>2.5742587225772229</v>
      </c>
      <c r="FK28" s="61">
        <v>1155</v>
      </c>
      <c r="FL28" s="62">
        <v>455</v>
      </c>
      <c r="FM28" s="40">
        <v>65427</v>
      </c>
      <c r="FN28" s="62">
        <v>44945</v>
      </c>
    </row>
    <row r="29" spans="2:170" x14ac:dyDescent="0.25">
      <c r="B29" s="64" t="s">
        <v>78</v>
      </c>
      <c r="C29" s="40">
        <v>923118</v>
      </c>
      <c r="D29" s="40">
        <v>671247.52910811582</v>
      </c>
      <c r="E29" s="40">
        <v>149457104.51403451</v>
      </c>
      <c r="F29" s="43">
        <v>72.715246491577005</v>
      </c>
      <c r="G29" s="44">
        <v>222.65572390652613</v>
      </c>
      <c r="H29" s="44">
        <v>161.90465846623565</v>
      </c>
      <c r="I29" s="43">
        <v>4.9211183302692234</v>
      </c>
      <c r="J29" s="43">
        <v>3.0250096719401665</v>
      </c>
      <c r="K29" s="60">
        <v>8.0949923076437518</v>
      </c>
      <c r="L29" s="40">
        <v>923118</v>
      </c>
      <c r="M29" s="40">
        <v>706301.07710733428</v>
      </c>
      <c r="N29" s="40">
        <v>163536350.4221563</v>
      </c>
      <c r="O29" s="43">
        <v>76.512545211699305</v>
      </c>
      <c r="P29" s="44">
        <v>231.53914912875632</v>
      </c>
      <c r="Q29" s="44">
        <v>177.15649615992353</v>
      </c>
      <c r="R29" s="43">
        <v>6.7332628500796279</v>
      </c>
      <c r="S29" s="43">
        <v>6.8754241847448645</v>
      </c>
      <c r="T29" s="60">
        <v>14.071627417190145</v>
      </c>
      <c r="U29" s="40">
        <v>893340</v>
      </c>
      <c r="V29" s="40">
        <v>722876.1606463322</v>
      </c>
      <c r="W29" s="40">
        <v>165964629.00545317</v>
      </c>
      <c r="X29" s="43">
        <v>80.918369338251082</v>
      </c>
      <c r="Y29" s="44">
        <v>229.58929625935127</v>
      </c>
      <c r="Z29" s="44">
        <v>185.77991470823332</v>
      </c>
      <c r="AA29" s="43">
        <v>5.8559149813423819</v>
      </c>
      <c r="AB29" s="43">
        <v>3.7326640400176152</v>
      </c>
      <c r="AC29" s="60">
        <v>9.8071606540842122</v>
      </c>
      <c r="AD29" s="40">
        <v>920483</v>
      </c>
      <c r="AE29" s="40">
        <v>746705.76053822343</v>
      </c>
      <c r="AF29" s="40">
        <v>175128227.35381404</v>
      </c>
      <c r="AG29" s="43">
        <v>81.121081056165451</v>
      </c>
      <c r="AH29" s="44">
        <v>234.53445334020475</v>
      </c>
      <c r="AI29" s="44">
        <v>190.25688399874201</v>
      </c>
      <c r="AJ29" s="43">
        <v>2.1335396325339038</v>
      </c>
      <c r="AK29" s="43">
        <v>4.4750407819650633</v>
      </c>
      <c r="AL29" s="60">
        <v>6.7040571831971638</v>
      </c>
      <c r="AM29" s="40">
        <v>887880</v>
      </c>
      <c r="AN29" s="40">
        <v>739553.06920845422</v>
      </c>
      <c r="AO29" s="40">
        <v>178665881.98092431</v>
      </c>
      <c r="AP29" s="43">
        <v>83.294259270222796</v>
      </c>
      <c r="AQ29" s="44">
        <v>241.58628963862043</v>
      </c>
      <c r="AR29" s="44">
        <v>201.22751045290391</v>
      </c>
      <c r="AS29" s="43">
        <v>0.57747100442035848</v>
      </c>
      <c r="AT29" s="43">
        <v>-1.392927642887176</v>
      </c>
      <c r="AU29" s="60">
        <v>-0.82350039168406808</v>
      </c>
      <c r="AV29" s="40">
        <v>920328</v>
      </c>
      <c r="AW29" s="40">
        <v>675656.05807365442</v>
      </c>
      <c r="AX29" s="40">
        <v>167906823.74869648</v>
      </c>
      <c r="AY29" s="43">
        <v>73.414701940357617</v>
      </c>
      <c r="AZ29" s="44">
        <v>248.50931438017636</v>
      </c>
      <c r="BA29" s="44">
        <v>182.44237244623275</v>
      </c>
      <c r="BB29" s="43">
        <v>2.4795095951985102</v>
      </c>
      <c r="BC29" s="43">
        <v>1.8846590974509325</v>
      </c>
      <c r="BD29" s="60">
        <v>4.4108989957634082</v>
      </c>
      <c r="BE29" s="40">
        <v>917693</v>
      </c>
      <c r="BF29" s="40">
        <v>674429.03694148001</v>
      </c>
      <c r="BG29" s="40">
        <v>162349773.11039168</v>
      </c>
      <c r="BH29" s="43">
        <v>73.491792673746019</v>
      </c>
      <c r="BI29" s="44">
        <v>240.72180202478251</v>
      </c>
      <c r="BJ29" s="44">
        <v>176.91076766455851</v>
      </c>
      <c r="BK29" s="43">
        <v>4.88324173111722</v>
      </c>
      <c r="BL29" s="43">
        <v>3.7136173514505701</v>
      </c>
      <c r="BM29" s="60">
        <v>8.778203994856371</v>
      </c>
      <c r="BN29" s="40">
        <v>829136</v>
      </c>
      <c r="BO29" s="40">
        <v>658157.33668459195</v>
      </c>
      <c r="BP29" s="40">
        <v>153770372.39027974</v>
      </c>
      <c r="BQ29" s="43">
        <v>79.378695013193493</v>
      </c>
      <c r="BR29" s="44">
        <v>233.63770913028802</v>
      </c>
      <c r="BS29" s="44">
        <v>185.45856456634345</v>
      </c>
      <c r="BT29" s="43">
        <v>-1.2473970558416851</v>
      </c>
      <c r="BU29" s="43">
        <v>0.15385082053456708</v>
      </c>
      <c r="BV29" s="60">
        <v>-1.0954653659690428</v>
      </c>
      <c r="BW29" s="40">
        <v>918220</v>
      </c>
      <c r="BX29" s="40">
        <v>732975.44531204132</v>
      </c>
      <c r="BY29" s="40">
        <v>173710577.58426219</v>
      </c>
      <c r="BZ29" s="43">
        <v>79.825689411256704</v>
      </c>
      <c r="CA29" s="44">
        <v>236.99372017886679</v>
      </c>
      <c r="CB29" s="44">
        <v>189.18187099416502</v>
      </c>
      <c r="CC29" s="43">
        <v>2.7018546825924852</v>
      </c>
      <c r="CD29" s="43">
        <v>-0.79902813142666251</v>
      </c>
      <c r="CE29" s="60">
        <v>1.881237972167163</v>
      </c>
      <c r="CF29" s="40">
        <v>894180</v>
      </c>
      <c r="CG29" s="40">
        <v>696837.00653594767</v>
      </c>
      <c r="CH29" s="40">
        <v>168802840.79257217</v>
      </c>
      <c r="CI29" s="43">
        <v>77.930283224400867</v>
      </c>
      <c r="CJ29" s="44">
        <v>242.24149867084324</v>
      </c>
      <c r="CK29" s="44">
        <v>188.77948600122141</v>
      </c>
      <c r="CL29" s="43">
        <v>5.5903690227336247</v>
      </c>
      <c r="CM29" s="43">
        <v>8.8196208991849865</v>
      </c>
      <c r="CN29" s="60">
        <v>14.903039276639143</v>
      </c>
      <c r="CO29" s="40">
        <v>925133</v>
      </c>
      <c r="CP29" s="40">
        <v>706104.40287309524</v>
      </c>
      <c r="CQ29" s="40">
        <v>165999600.59346548</v>
      </c>
      <c r="CR29" s="43">
        <v>76.324636876329706</v>
      </c>
      <c r="CS29" s="44">
        <v>235.09214773059529</v>
      </c>
      <c r="CT29" s="44">
        <v>179.43322808014145</v>
      </c>
      <c r="CU29" s="43">
        <v>2.0344915868866629</v>
      </c>
      <c r="CV29" s="43">
        <v>4.7063686958875692</v>
      </c>
      <c r="CW29" s="60">
        <v>6.8366109579689018</v>
      </c>
      <c r="CX29" s="40">
        <v>894690</v>
      </c>
      <c r="CY29" s="40">
        <v>679831.4831558736</v>
      </c>
      <c r="CZ29" s="40">
        <v>162161932.36866695</v>
      </c>
      <c r="DA29" s="43">
        <v>75.985143810244182</v>
      </c>
      <c r="DB29" s="44">
        <v>238.53254282353677</v>
      </c>
      <c r="DC29" s="44">
        <v>181.2492956986967</v>
      </c>
      <c r="DD29" s="43">
        <v>7.7033106331248637</v>
      </c>
      <c r="DE29" s="43">
        <v>8.7004639567652937</v>
      </c>
      <c r="DF29" s="60">
        <v>17.073998354880896</v>
      </c>
      <c r="DG29" s="40">
        <v>2739576</v>
      </c>
      <c r="DH29" s="40">
        <v>2100424.7668617824</v>
      </c>
      <c r="DI29" s="40">
        <v>478958083.94164395</v>
      </c>
      <c r="DJ29" s="43">
        <v>76.669702423359766</v>
      </c>
      <c r="DK29" s="44">
        <v>228.02915462535185</v>
      </c>
      <c r="DL29" s="44">
        <v>174.82927428976015</v>
      </c>
      <c r="DM29" s="43">
        <v>0.65228365411110645</v>
      </c>
      <c r="DN29" s="43">
        <v>6.5415562258677653</v>
      </c>
      <c r="DO29" s="43">
        <v>5.8511067587959165</v>
      </c>
      <c r="DP29" s="43">
        <v>4.560075728972623</v>
      </c>
      <c r="DQ29" s="60">
        <v>10.677997386919778</v>
      </c>
      <c r="DR29" s="40">
        <v>2728691</v>
      </c>
      <c r="DS29" s="40">
        <v>2161914.8878203318</v>
      </c>
      <c r="DT29" s="40">
        <v>521700933.08343488</v>
      </c>
      <c r="DU29" s="43">
        <v>79.229010826815198</v>
      </c>
      <c r="DV29" s="44">
        <v>241.31427930977424</v>
      </c>
      <c r="DW29" s="44">
        <v>191.19091648099212</v>
      </c>
      <c r="DX29" s="43">
        <v>0.87224261172246753</v>
      </c>
      <c r="DY29" s="43">
        <v>2.5884816176149674</v>
      </c>
      <c r="DZ29" s="43">
        <v>1.7013986816155691</v>
      </c>
      <c r="EA29" s="43">
        <v>1.5679307251308827</v>
      </c>
      <c r="EB29" s="60">
        <v>3.296006159409731</v>
      </c>
      <c r="EC29" s="40">
        <v>2665049</v>
      </c>
      <c r="ED29" s="40">
        <v>2065561.8189381133</v>
      </c>
      <c r="EE29" s="40">
        <v>489830723.08493364</v>
      </c>
      <c r="EF29" s="43">
        <v>77.505585035701529</v>
      </c>
      <c r="EG29" s="44">
        <v>237.14164281790954</v>
      </c>
      <c r="EH29" s="44">
        <v>183.79801762929449</v>
      </c>
      <c r="EI29" s="43">
        <v>0.55972817299728517</v>
      </c>
      <c r="EJ29" s="43">
        <v>2.661996572742531</v>
      </c>
      <c r="EK29" s="43">
        <v>2.0905669078085847</v>
      </c>
      <c r="EL29" s="43">
        <v>0.95600438346879502</v>
      </c>
      <c r="EM29" s="60">
        <v>3.0665572025218215</v>
      </c>
      <c r="EN29" s="40">
        <v>2714003</v>
      </c>
      <c r="EO29" s="40">
        <v>2082772.8925649165</v>
      </c>
      <c r="EP29" s="40">
        <v>496964373.75470459</v>
      </c>
      <c r="EQ29" s="43">
        <v>76.741731404310045</v>
      </c>
      <c r="ER29" s="44">
        <v>238.60708746919462</v>
      </c>
      <c r="ES29" s="44">
        <v>183.11121017725645</v>
      </c>
      <c r="ET29" s="43">
        <v>0.26670026126946222</v>
      </c>
      <c r="EU29" s="43">
        <v>5.3037011872230302</v>
      </c>
      <c r="EV29" s="43">
        <v>5.0236029636988286</v>
      </c>
      <c r="EW29" s="43">
        <v>7.3513236964065971</v>
      </c>
      <c r="EX29" s="60">
        <v>12.744227975217935</v>
      </c>
      <c r="EY29" s="40">
        <v>10847319</v>
      </c>
      <c r="EZ29" s="40">
        <v>8410674.3661851436</v>
      </c>
      <c r="FA29" s="40">
        <v>1987454113.864717</v>
      </c>
      <c r="FB29" s="43">
        <v>77.536895210559805</v>
      </c>
      <c r="FC29" s="44">
        <v>236.30139835816433</v>
      </c>
      <c r="FD29" s="44">
        <v>183.22076762605738</v>
      </c>
      <c r="FE29" s="43">
        <v>0.58793108292654706</v>
      </c>
      <c r="FF29" s="43">
        <v>4.2382639205272108</v>
      </c>
      <c r="FG29" s="43">
        <v>3.6289968372643981</v>
      </c>
      <c r="FH29" s="43">
        <v>3.4612267135684118</v>
      </c>
      <c r="FI29" s="60">
        <v>7.215831358764679</v>
      </c>
      <c r="FK29" s="61">
        <v>437</v>
      </c>
      <c r="FL29" s="62">
        <v>169</v>
      </c>
      <c r="FM29" s="40">
        <v>29823</v>
      </c>
      <c r="FN29" s="62">
        <v>17187</v>
      </c>
    </row>
    <row r="30" spans="2:170" ht="13" x14ac:dyDescent="0.3">
      <c r="B30" s="72" t="s">
        <v>79</v>
      </c>
      <c r="C30" s="73">
        <v>10302106</v>
      </c>
      <c r="D30" s="73">
        <v>7293953.9487000769</v>
      </c>
      <c r="E30" s="73">
        <v>1640038995.8534327</v>
      </c>
      <c r="F30" s="74">
        <v>70.800610561569428</v>
      </c>
      <c r="G30" s="75">
        <v>224.8491020629105</v>
      </c>
      <c r="H30" s="75">
        <v>159.19453710274703</v>
      </c>
      <c r="I30" s="74">
        <v>0.47463066203735715</v>
      </c>
      <c r="J30" s="74">
        <v>-1.1499253721919069</v>
      </c>
      <c r="K30" s="76">
        <v>-0.68075260864279874</v>
      </c>
      <c r="L30" s="73">
        <v>10328611</v>
      </c>
      <c r="M30" s="73">
        <v>7401949.6267416999</v>
      </c>
      <c r="N30" s="73">
        <v>1682009808.0830221</v>
      </c>
      <c r="O30" s="74">
        <v>71.664521267590573</v>
      </c>
      <c r="P30" s="75">
        <v>227.23875369352305</v>
      </c>
      <c r="Q30" s="75">
        <v>162.8495649689026</v>
      </c>
      <c r="R30" s="74">
        <v>1.594972058628219</v>
      </c>
      <c r="S30" s="74">
        <v>-0.60773993633576107</v>
      </c>
      <c r="T30" s="76">
        <v>0.97753884004513225</v>
      </c>
      <c r="U30" s="73">
        <v>10008870</v>
      </c>
      <c r="V30" s="73">
        <v>7248057.0915427711</v>
      </c>
      <c r="W30" s="73">
        <v>1680976458.0175745</v>
      </c>
      <c r="X30" s="74">
        <v>72.416337623955258</v>
      </c>
      <c r="Y30" s="75">
        <v>231.92097368810511</v>
      </c>
      <c r="Z30" s="75">
        <v>167.94867532674263</v>
      </c>
      <c r="AA30" s="74">
        <v>0.49242826356150071</v>
      </c>
      <c r="AB30" s="74">
        <v>-2.1245349846772603</v>
      </c>
      <c r="AC30" s="76">
        <v>-1.6425685318837915</v>
      </c>
      <c r="AD30" s="73">
        <v>10341445</v>
      </c>
      <c r="AE30" s="73">
        <v>7816028.1237446284</v>
      </c>
      <c r="AF30" s="73">
        <v>1917166263.2544625</v>
      </c>
      <c r="AG30" s="74">
        <v>75.579651816014376</v>
      </c>
      <c r="AH30" s="75">
        <v>245.28651034791258</v>
      </c>
      <c r="AI30" s="75">
        <v>185.38669047260441</v>
      </c>
      <c r="AJ30" s="74">
        <v>4.1675990041566608</v>
      </c>
      <c r="AK30" s="74">
        <v>4.4293082922550493</v>
      </c>
      <c r="AL30" s="76">
        <v>8.7815031046173146</v>
      </c>
      <c r="AM30" s="73">
        <v>10014660</v>
      </c>
      <c r="AN30" s="73">
        <v>7727942.0057875589</v>
      </c>
      <c r="AO30" s="73">
        <v>1931143292.7498631</v>
      </c>
      <c r="AP30" s="74">
        <v>77.166294270475063</v>
      </c>
      <c r="AQ30" s="75">
        <v>249.89101772549589</v>
      </c>
      <c r="AR30" s="75">
        <v>192.83163809354119</v>
      </c>
      <c r="AS30" s="74">
        <v>2.4516066912606083</v>
      </c>
      <c r="AT30" s="74">
        <v>3.8512992244236144</v>
      </c>
      <c r="AU30" s="76">
        <v>6.3973246251411258</v>
      </c>
      <c r="AV30" s="73">
        <v>10371546</v>
      </c>
      <c r="AW30" s="73">
        <v>7228104.835000095</v>
      </c>
      <c r="AX30" s="73">
        <v>1910717890.3757138</v>
      </c>
      <c r="AY30" s="74">
        <v>69.691681789774591</v>
      </c>
      <c r="AZ30" s="75">
        <v>264.34562502795916</v>
      </c>
      <c r="BA30" s="75">
        <v>184.22691181967605</v>
      </c>
      <c r="BB30" s="74">
        <v>1.8779274953018157</v>
      </c>
      <c r="BC30" s="74">
        <v>1.0575624363528706</v>
      </c>
      <c r="BD30" s="76">
        <v>2.9553501873722681</v>
      </c>
      <c r="BE30" s="73">
        <v>10372786</v>
      </c>
      <c r="BF30" s="73">
        <v>7341599.4774965569</v>
      </c>
      <c r="BG30" s="73">
        <v>1935324078.2325819</v>
      </c>
      <c r="BH30" s="74">
        <v>70.777508352110587</v>
      </c>
      <c r="BI30" s="75">
        <v>263.61068649477949</v>
      </c>
      <c r="BJ30" s="75">
        <v>186.57707565089859</v>
      </c>
      <c r="BK30" s="74">
        <v>4.7828684218643724</v>
      </c>
      <c r="BL30" s="74">
        <v>2.9431061491477668</v>
      </c>
      <c r="BM30" s="76">
        <v>7.8667394656641019</v>
      </c>
      <c r="BN30" s="73">
        <v>9374596</v>
      </c>
      <c r="BO30" s="73">
        <v>6942610.7090809736</v>
      </c>
      <c r="BP30" s="73">
        <v>1674659738.3421764</v>
      </c>
      <c r="BQ30" s="74">
        <v>74.057705623591389</v>
      </c>
      <c r="BR30" s="75">
        <v>241.21469696575556</v>
      </c>
      <c r="BS30" s="75">
        <v>178.63807019973729</v>
      </c>
      <c r="BT30" s="74">
        <v>0.51901446086461833</v>
      </c>
      <c r="BU30" s="74">
        <v>-3.8205940511146412</v>
      </c>
      <c r="BV30" s="76">
        <v>-3.3214090257792921</v>
      </c>
      <c r="BW30" s="73">
        <v>10390487</v>
      </c>
      <c r="BX30" s="73">
        <v>7610977.3980751159</v>
      </c>
      <c r="BY30" s="73">
        <v>1870949599.816812</v>
      </c>
      <c r="BZ30" s="74">
        <v>73.249477123402556</v>
      </c>
      <c r="CA30" s="75">
        <v>245.82251423976004</v>
      </c>
      <c r="CB30" s="75">
        <v>180.06370633222602</v>
      </c>
      <c r="CC30" s="74">
        <v>-0.293226164646399</v>
      </c>
      <c r="CD30" s="74">
        <v>-0.48644789948425338</v>
      </c>
      <c r="CE30" s="76">
        <v>-0.77824767157924724</v>
      </c>
      <c r="CF30" s="73">
        <v>10064700</v>
      </c>
      <c r="CG30" s="73">
        <v>7246763.1027550865</v>
      </c>
      <c r="CH30" s="73">
        <v>1728055113.7330384</v>
      </c>
      <c r="CI30" s="74">
        <v>72.001779514094665</v>
      </c>
      <c r="CJ30" s="75">
        <v>238.45889388547329</v>
      </c>
      <c r="CK30" s="75">
        <v>171.69464700716745</v>
      </c>
      <c r="CL30" s="74">
        <v>5.3564009179235557</v>
      </c>
      <c r="CM30" s="74">
        <v>4.7344288653739266</v>
      </c>
      <c r="CN30" s="76">
        <v>10.344424774624764</v>
      </c>
      <c r="CO30" s="73">
        <v>10398547</v>
      </c>
      <c r="CP30" s="73">
        <v>7192456.5869774185</v>
      </c>
      <c r="CQ30" s="73">
        <v>1630687173.5830779</v>
      </c>
      <c r="CR30" s="74">
        <v>69.167899966960945</v>
      </c>
      <c r="CS30" s="75">
        <v>226.72186531310902</v>
      </c>
      <c r="CT30" s="75">
        <v>156.81875300299916</v>
      </c>
      <c r="CU30" s="74">
        <v>3.3383518259911167</v>
      </c>
      <c r="CV30" s="74">
        <v>2.7837185634303814</v>
      </c>
      <c r="CW30" s="76">
        <v>6.2150007088470076</v>
      </c>
      <c r="CX30" s="73">
        <v>10083420</v>
      </c>
      <c r="CY30" s="73">
        <v>6777741.3562821262</v>
      </c>
      <c r="CZ30" s="73">
        <v>1491727596.9146998</v>
      </c>
      <c r="DA30" s="74">
        <v>67.216691918834343</v>
      </c>
      <c r="DB30" s="75">
        <v>220.09213962289269</v>
      </c>
      <c r="DC30" s="75">
        <v>147.9386554278905</v>
      </c>
      <c r="DD30" s="74">
        <v>0.6768490439471001</v>
      </c>
      <c r="DE30" s="74">
        <v>9.4765381385961023E-2</v>
      </c>
      <c r="DF30" s="76">
        <v>0.77225584385083934</v>
      </c>
      <c r="DG30" s="73">
        <v>30639587</v>
      </c>
      <c r="DH30" s="73">
        <v>21943960.666984547</v>
      </c>
      <c r="DI30" s="73">
        <v>5003025261.9540291</v>
      </c>
      <c r="DJ30" s="74">
        <v>71.619635953267078</v>
      </c>
      <c r="DK30" s="75">
        <v>227.99098749211919</v>
      </c>
      <c r="DL30" s="75">
        <v>163.28631524811445</v>
      </c>
      <c r="DM30" s="74">
        <v>0.95550201063631945</v>
      </c>
      <c r="DN30" s="74">
        <v>1.8187063014547338</v>
      </c>
      <c r="DO30" s="74">
        <v>0.85503441979551797</v>
      </c>
      <c r="DP30" s="74">
        <v>-1.3039169032720268</v>
      </c>
      <c r="DQ30" s="76">
        <v>-0.46003142186454121</v>
      </c>
      <c r="DR30" s="73">
        <v>30727651</v>
      </c>
      <c r="DS30" s="73">
        <v>22772074.964532282</v>
      </c>
      <c r="DT30" s="73">
        <v>5759027446.3800392</v>
      </c>
      <c r="DU30" s="74">
        <v>74.109390804172705</v>
      </c>
      <c r="DV30" s="75">
        <v>252.89866888940853</v>
      </c>
      <c r="DW30" s="75">
        <v>187.42166286580252</v>
      </c>
      <c r="DX30" s="74">
        <v>0.81137212961718086</v>
      </c>
      <c r="DY30" s="74">
        <v>3.6823424551834143</v>
      </c>
      <c r="DZ30" s="74">
        <v>2.8478635543841349</v>
      </c>
      <c r="EA30" s="74">
        <v>3.0622550670100734</v>
      </c>
      <c r="EB30" s="76">
        <v>5.9973274673950971</v>
      </c>
      <c r="EC30" s="73">
        <v>30137869</v>
      </c>
      <c r="ED30" s="73">
        <v>21895187.584652647</v>
      </c>
      <c r="EE30" s="73">
        <v>5480933416.3915701</v>
      </c>
      <c r="EF30" s="74">
        <v>72.650085461094307</v>
      </c>
      <c r="EG30" s="75">
        <v>250.32594012729129</v>
      </c>
      <c r="EH30" s="75">
        <v>181.86200943376488</v>
      </c>
      <c r="EI30" s="74">
        <v>1.129400660568654</v>
      </c>
      <c r="EJ30" s="74">
        <v>2.7668084126144841</v>
      </c>
      <c r="EK30" s="74">
        <v>1.6191213844146279</v>
      </c>
      <c r="EL30" s="74">
        <v>-0.33919191103918805</v>
      </c>
      <c r="EM30" s="76">
        <v>1.2744375446432952</v>
      </c>
      <c r="EN30" s="73">
        <v>30546667</v>
      </c>
      <c r="EO30" s="73">
        <v>21216961.046014629</v>
      </c>
      <c r="EP30" s="73">
        <v>4850469884.2308159</v>
      </c>
      <c r="EQ30" s="74">
        <v>69.457532129494297</v>
      </c>
      <c r="ER30" s="75">
        <v>228.61284769818263</v>
      </c>
      <c r="ES30" s="75">
        <v>158.78884214211703</v>
      </c>
      <c r="ET30" s="74">
        <v>1.1838208794644987</v>
      </c>
      <c r="EU30" s="74">
        <v>4.3630048520055613</v>
      </c>
      <c r="EV30" s="74">
        <v>3.14198845713371</v>
      </c>
      <c r="EW30" s="74">
        <v>2.6426550213730113</v>
      </c>
      <c r="EX30" s="76">
        <v>5.8676753942892619</v>
      </c>
      <c r="EY30" s="73">
        <v>122051774</v>
      </c>
      <c r="EZ30" s="73">
        <v>87828184.262184113</v>
      </c>
      <c r="FA30" s="73">
        <v>21093456008.956455</v>
      </c>
      <c r="FB30" s="74">
        <v>71.959776891226596</v>
      </c>
      <c r="FC30" s="75">
        <v>240.16727871759721</v>
      </c>
      <c r="FD30" s="75">
        <v>172.82383793091327</v>
      </c>
      <c r="FE30" s="74">
        <v>1.0190844168834876</v>
      </c>
      <c r="FF30" s="74">
        <v>3.1440828592406889</v>
      </c>
      <c r="FG30" s="74">
        <v>2.103561376196307</v>
      </c>
      <c r="FH30" s="74">
        <v>1.0020665591537299</v>
      </c>
      <c r="FI30" s="76">
        <v>3.1267070204453749</v>
      </c>
      <c r="FK30" s="77">
        <v>6412</v>
      </c>
      <c r="FL30" s="78">
        <v>2392</v>
      </c>
      <c r="FM30" s="73">
        <v>336114</v>
      </c>
      <c r="FN30" s="78">
        <v>211863</v>
      </c>
    </row>
    <row r="32" spans="2:170" ht="13" customHeight="1" x14ac:dyDescent="0.25">
      <c r="B32" s="84" t="s">
        <v>80</v>
      </c>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row>
    <row r="34" spans="2:170" ht="15" customHeight="1" x14ac:dyDescent="0.25">
      <c r="B34" s="85" t="s">
        <v>81</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85"/>
      <c r="EN34" s="85"/>
      <c r="EO34" s="85"/>
      <c r="EP34" s="85"/>
      <c r="EQ34" s="85"/>
      <c r="ER34" s="85"/>
      <c r="ES34" s="85"/>
      <c r="ET34" s="85"/>
      <c r="EU34" s="85"/>
      <c r="EV34" s="85"/>
      <c r="EW34" s="85"/>
      <c r="EX34" s="85"/>
      <c r="EY34" s="85"/>
      <c r="EZ34" s="85"/>
      <c r="FA34" s="85"/>
      <c r="FB34" s="85"/>
      <c r="FC34" s="85"/>
      <c r="FD34" s="85"/>
      <c r="FE34" s="85"/>
      <c r="FF34" s="85"/>
      <c r="FG34" s="85"/>
      <c r="FH34" s="85"/>
      <c r="FI34" s="85"/>
      <c r="FJ34" s="85"/>
      <c r="FK34" s="85"/>
      <c r="FL34" s="85"/>
      <c r="FM34" s="85"/>
      <c r="FN34" s="85"/>
    </row>
  </sheetData>
  <mergeCells count="21">
    <mergeCell ref="B34:FN34"/>
    <mergeCell ref="EN6:EX6"/>
    <mergeCell ref="EY6:FI6"/>
    <mergeCell ref="FK6:FL6"/>
    <mergeCell ref="FM6:FN6"/>
    <mergeCell ref="B32:FN32"/>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FN212"/>
  <sheetViews>
    <sheetView showGridLines="0" zoomScale="90" workbookViewId="0">
      <pane xSplit="2" ySplit="7" topLeftCell="EH26" activePane="bottomRight" state="frozen"/>
      <selection pane="topRight"/>
      <selection pane="bottomLeft"/>
      <selection pane="bottomRight" activeCell="C8" sqref="C8"/>
    </sheetView>
  </sheetViews>
  <sheetFormatPr defaultRowHeight="12.5" x14ac:dyDescent="0.25"/>
  <cols>
    <col min="1" max="1" width="1.1796875" customWidth="1"/>
    <col min="2" max="2" width="46.36328125" customWidth="1"/>
    <col min="3" max="5" width="14.453125" style="40" customWidth="1"/>
    <col min="6" max="6" width="9.1796875" style="43" customWidth="1"/>
    <col min="7" max="8" width="9.1796875" style="44" customWidth="1"/>
    <col min="9" max="11" width="9.1796875" style="43" customWidth="1"/>
    <col min="12" max="14" width="14.453125" style="40" customWidth="1"/>
    <col min="15" max="15" width="9.1796875" style="43" customWidth="1"/>
    <col min="16" max="17" width="9.1796875" style="44" customWidth="1"/>
    <col min="18" max="20" width="9.1796875" style="43" customWidth="1"/>
    <col min="21" max="23" width="14.453125" style="40" customWidth="1"/>
    <col min="24" max="24" width="9.1796875" style="43" customWidth="1"/>
    <col min="25" max="26" width="9.1796875" style="44" customWidth="1"/>
    <col min="27" max="29" width="9.1796875" style="43" customWidth="1"/>
    <col min="30" max="32" width="14.453125" style="40" customWidth="1"/>
    <col min="33" max="33" width="9.1796875" style="43" customWidth="1"/>
    <col min="34" max="35" width="9.1796875" style="44" customWidth="1"/>
    <col min="36" max="38" width="9.1796875" style="43" customWidth="1"/>
    <col min="39" max="41" width="14.453125" style="40" customWidth="1"/>
    <col min="42" max="42" width="9.1796875" style="43" customWidth="1"/>
    <col min="43" max="44" width="9.1796875" style="44" customWidth="1"/>
    <col min="45" max="47" width="9.1796875" style="43" customWidth="1"/>
    <col min="48" max="50" width="14.453125" style="40" customWidth="1"/>
    <col min="51" max="51" width="9.1796875" style="43" customWidth="1"/>
    <col min="52" max="53" width="9.1796875" style="44" customWidth="1"/>
    <col min="54" max="56" width="9.1796875" style="43" customWidth="1"/>
    <col min="57" max="59" width="14.453125" style="40" customWidth="1"/>
    <col min="60" max="60" width="9.1796875" style="43" customWidth="1"/>
    <col min="61" max="62" width="9.1796875" style="44" customWidth="1"/>
    <col min="63" max="65" width="9.1796875" style="43" customWidth="1"/>
    <col min="66" max="68" width="14.453125" style="40" customWidth="1"/>
    <col min="69" max="69" width="9.1796875" style="43" customWidth="1"/>
    <col min="70" max="71" width="9.1796875" style="44" customWidth="1"/>
    <col min="72" max="74" width="9.1796875" style="43" customWidth="1"/>
    <col min="75" max="77" width="14.453125" style="40" customWidth="1"/>
    <col min="78" max="78" width="9.1796875" style="43" customWidth="1"/>
    <col min="79" max="80" width="9.1796875" style="44" customWidth="1"/>
    <col min="81" max="83" width="9.1796875" style="43" customWidth="1"/>
    <col min="84" max="86" width="14.453125" style="40" customWidth="1"/>
    <col min="87" max="87" width="9.1796875" style="43" customWidth="1"/>
    <col min="88" max="89" width="9.1796875" style="44" customWidth="1"/>
    <col min="90" max="92" width="9.1796875" style="43" customWidth="1"/>
    <col min="93" max="95" width="14.453125" style="40" customWidth="1"/>
    <col min="96" max="96" width="9.1796875" style="43" customWidth="1"/>
    <col min="97" max="98" width="9.1796875" style="44" customWidth="1"/>
    <col min="99" max="101" width="9.1796875" style="43" customWidth="1"/>
    <col min="102" max="104" width="14.453125" style="40" customWidth="1"/>
    <col min="105" max="105" width="9.1796875" style="43" customWidth="1"/>
    <col min="106" max="107" width="9.1796875" style="44" customWidth="1"/>
    <col min="108" max="110" width="9.1796875" style="43" customWidth="1"/>
    <col min="111" max="113" width="14.453125" style="40" customWidth="1"/>
    <col min="114" max="114" width="9.1796875" style="43" customWidth="1"/>
    <col min="115" max="116" width="9.1796875" style="44" customWidth="1"/>
    <col min="117" max="121" width="9.1796875" style="43" customWidth="1"/>
    <col min="122" max="124" width="14.453125" style="40" customWidth="1"/>
    <col min="125" max="125" width="9.1796875" style="43" customWidth="1"/>
    <col min="126" max="127" width="9.1796875" style="44" customWidth="1"/>
    <col min="128" max="132" width="9.1796875" style="43" customWidth="1"/>
    <col min="133" max="135" width="14.453125" style="40" customWidth="1"/>
    <col min="136" max="136" width="9.1796875" style="43" customWidth="1"/>
    <col min="137" max="138" width="9.1796875" style="44" customWidth="1"/>
    <col min="139" max="143" width="9.1796875" style="43" customWidth="1"/>
    <col min="144" max="146" width="14.453125" style="40" customWidth="1"/>
    <col min="147" max="147" width="9.1796875" style="43" customWidth="1"/>
    <col min="148" max="149" width="9.1796875" style="44" customWidth="1"/>
    <col min="150" max="154" width="9.1796875" style="43" customWidth="1"/>
    <col min="155" max="157" width="14.453125" style="40" customWidth="1"/>
    <col min="158" max="158" width="9.1796875" style="43" customWidth="1"/>
    <col min="159" max="160" width="9.1796875" style="44" customWidth="1"/>
    <col min="161" max="165" width="9.1796875" style="43" customWidth="1"/>
    <col min="166" max="166" width="1.1796875" customWidth="1"/>
    <col min="167" max="170" width="9.1796875" style="40"/>
  </cols>
  <sheetData>
    <row r="2" spans="2:170" ht="22.5" x14ac:dyDescent="0.45">
      <c r="B2" s="45" t="s">
        <v>82</v>
      </c>
    </row>
    <row r="3" spans="2:170" x14ac:dyDescent="0.25">
      <c r="B3" s="46" t="s">
        <v>22</v>
      </c>
    </row>
    <row r="4" spans="2:170" x14ac:dyDescent="0.25">
      <c r="B4" s="46" t="s">
        <v>23</v>
      </c>
    </row>
    <row r="5" spans="2:170" x14ac:dyDescent="0.25">
      <c r="B5" s="47"/>
      <c r="C5" s="48"/>
      <c r="D5" s="48"/>
      <c r="E5" s="48"/>
      <c r="F5" s="49"/>
      <c r="G5" s="50"/>
      <c r="H5" s="50"/>
      <c r="I5" s="49"/>
      <c r="J5" s="49"/>
      <c r="K5" s="49"/>
      <c r="L5" s="48"/>
      <c r="M5" s="48"/>
      <c r="N5" s="48"/>
      <c r="O5" s="49"/>
      <c r="P5" s="50"/>
      <c r="Q5" s="50"/>
      <c r="R5" s="49"/>
      <c r="S5" s="49"/>
      <c r="T5" s="49"/>
      <c r="U5" s="48"/>
      <c r="V5" s="48"/>
      <c r="W5" s="48"/>
      <c r="X5" s="49"/>
      <c r="Y5" s="50"/>
      <c r="Z5" s="50"/>
      <c r="AA5" s="49"/>
      <c r="AB5" s="49"/>
      <c r="AC5" s="49"/>
      <c r="AD5" s="48"/>
      <c r="AE5" s="48"/>
      <c r="AF5" s="48"/>
      <c r="AG5" s="49"/>
      <c r="AH5" s="50"/>
      <c r="AI5" s="50"/>
      <c r="AJ5" s="49"/>
      <c r="AK5" s="49"/>
      <c r="AL5" s="49"/>
      <c r="AM5" s="48"/>
      <c r="AN5" s="48"/>
      <c r="AO5" s="48"/>
      <c r="AP5" s="49"/>
      <c r="AQ5" s="50"/>
      <c r="AR5" s="50"/>
      <c r="AS5" s="49"/>
      <c r="AT5" s="49"/>
      <c r="AU5" s="49"/>
      <c r="AV5" s="48"/>
      <c r="AW5" s="48"/>
      <c r="AX5" s="48"/>
      <c r="AY5" s="49"/>
      <c r="AZ5" s="50"/>
      <c r="BA5" s="50"/>
      <c r="BB5" s="49"/>
      <c r="BC5" s="49"/>
      <c r="BD5" s="49"/>
      <c r="BE5" s="48"/>
      <c r="BF5" s="48"/>
      <c r="BG5" s="48"/>
      <c r="BH5" s="49"/>
      <c r="BI5" s="50"/>
      <c r="BJ5" s="50"/>
      <c r="BK5" s="49"/>
      <c r="BL5" s="49"/>
      <c r="BM5" s="49"/>
      <c r="BN5" s="48"/>
      <c r="BO5" s="48"/>
      <c r="BP5" s="48"/>
      <c r="BQ5" s="49"/>
      <c r="BR5" s="50"/>
      <c r="BS5" s="50"/>
      <c r="BT5" s="49"/>
      <c r="BU5" s="49"/>
      <c r="BV5" s="49"/>
      <c r="BW5" s="48"/>
      <c r="BX5" s="48"/>
      <c r="BY5" s="48"/>
      <c r="BZ5" s="49"/>
      <c r="CA5" s="50"/>
      <c r="CB5" s="50"/>
      <c r="CC5" s="49"/>
      <c r="CD5" s="49"/>
      <c r="CE5" s="49"/>
      <c r="CF5" s="48"/>
      <c r="CG5" s="48"/>
      <c r="CH5" s="48"/>
      <c r="CI5" s="49"/>
      <c r="CJ5" s="50"/>
      <c r="CK5" s="50"/>
      <c r="CL5" s="49"/>
      <c r="CM5" s="49"/>
      <c r="CN5" s="49"/>
      <c r="CO5" s="48"/>
      <c r="CP5" s="48"/>
      <c r="CQ5" s="48"/>
      <c r="CR5" s="49"/>
      <c r="CS5" s="50"/>
      <c r="CT5" s="50"/>
      <c r="CU5" s="49"/>
      <c r="CV5" s="49"/>
      <c r="CW5" s="49"/>
      <c r="CX5" s="48"/>
      <c r="CY5" s="48"/>
      <c r="CZ5" s="48"/>
      <c r="DA5" s="49"/>
      <c r="DB5" s="50"/>
      <c r="DC5" s="50"/>
      <c r="DD5" s="49"/>
      <c r="DE5" s="49"/>
      <c r="DF5" s="49"/>
      <c r="DG5" s="48"/>
      <c r="DH5" s="48"/>
      <c r="DI5" s="48"/>
      <c r="DJ5" s="49"/>
      <c r="DK5" s="50"/>
      <c r="DL5" s="50"/>
      <c r="DM5" s="49"/>
      <c r="DN5" s="49"/>
      <c r="DO5" s="49"/>
      <c r="DP5" s="49"/>
      <c r="DQ5" s="49"/>
      <c r="DR5" s="48"/>
      <c r="DS5" s="48"/>
      <c r="DT5" s="48"/>
      <c r="DU5" s="49"/>
      <c r="DV5" s="50"/>
      <c r="DW5" s="50"/>
      <c r="DX5" s="49"/>
      <c r="DY5" s="49"/>
      <c r="DZ5" s="49"/>
      <c r="EA5" s="49"/>
      <c r="EB5" s="49"/>
      <c r="EC5" s="48"/>
      <c r="ED5" s="48"/>
      <c r="EE5" s="48"/>
      <c r="EF5" s="49"/>
      <c r="EG5" s="50"/>
      <c r="EH5" s="50"/>
      <c r="EI5" s="49"/>
      <c r="EJ5" s="49"/>
      <c r="EK5" s="49"/>
      <c r="EL5" s="49"/>
      <c r="EM5" s="49"/>
      <c r="EN5" s="48"/>
      <c r="EO5" s="48"/>
      <c r="EP5" s="48"/>
      <c r="EQ5" s="49"/>
      <c r="ER5" s="50"/>
      <c r="ES5" s="50"/>
      <c r="ET5" s="49"/>
      <c r="EU5" s="49"/>
      <c r="EV5" s="49"/>
      <c r="EW5" s="49"/>
      <c r="EX5" s="49"/>
      <c r="EY5" s="48"/>
      <c r="EZ5" s="48"/>
      <c r="FA5" s="48"/>
      <c r="FB5" s="49"/>
      <c r="FC5" s="50"/>
      <c r="FD5" s="50"/>
      <c r="FE5" s="49"/>
      <c r="FF5" s="49"/>
      <c r="FG5" s="49"/>
      <c r="FH5" s="49"/>
      <c r="FI5" s="49"/>
      <c r="FK5" s="48"/>
      <c r="FL5" s="48"/>
      <c r="FM5" s="48"/>
      <c r="FN5" s="48"/>
    </row>
    <row r="6" spans="2:170" ht="13" x14ac:dyDescent="0.3">
      <c r="B6" s="39"/>
      <c r="C6" s="80" t="s">
        <v>40</v>
      </c>
      <c r="D6" s="80"/>
      <c r="E6" s="80"/>
      <c r="F6" s="80"/>
      <c r="G6" s="80"/>
      <c r="H6" s="80"/>
      <c r="I6" s="80"/>
      <c r="J6" s="80"/>
      <c r="K6" s="80"/>
      <c r="L6" s="80" t="s">
        <v>41</v>
      </c>
      <c r="M6" s="80"/>
      <c r="N6" s="80"/>
      <c r="O6" s="80"/>
      <c r="P6" s="80"/>
      <c r="Q6" s="80"/>
      <c r="R6" s="80"/>
      <c r="S6" s="80"/>
      <c r="T6" s="80"/>
      <c r="U6" s="80" t="s">
        <v>42</v>
      </c>
      <c r="V6" s="80"/>
      <c r="W6" s="80"/>
      <c r="X6" s="80"/>
      <c r="Y6" s="80"/>
      <c r="Z6" s="80"/>
      <c r="AA6" s="80"/>
      <c r="AB6" s="80"/>
      <c r="AC6" s="80"/>
      <c r="AD6" s="80" t="s">
        <v>43</v>
      </c>
      <c r="AE6" s="80"/>
      <c r="AF6" s="80"/>
      <c r="AG6" s="80"/>
      <c r="AH6" s="80"/>
      <c r="AI6" s="80"/>
      <c r="AJ6" s="80"/>
      <c r="AK6" s="80"/>
      <c r="AL6" s="80"/>
      <c r="AM6" s="80" t="s">
        <v>44</v>
      </c>
      <c r="AN6" s="80"/>
      <c r="AO6" s="80"/>
      <c r="AP6" s="80"/>
      <c r="AQ6" s="80"/>
      <c r="AR6" s="80"/>
      <c r="AS6" s="80"/>
      <c r="AT6" s="80"/>
      <c r="AU6" s="80"/>
      <c r="AV6" s="80" t="s">
        <v>45</v>
      </c>
      <c r="AW6" s="80"/>
      <c r="AX6" s="80"/>
      <c r="AY6" s="80"/>
      <c r="AZ6" s="80"/>
      <c r="BA6" s="80"/>
      <c r="BB6" s="80"/>
      <c r="BC6" s="80"/>
      <c r="BD6" s="80"/>
      <c r="BE6" s="80" t="s">
        <v>46</v>
      </c>
      <c r="BF6" s="80"/>
      <c r="BG6" s="80"/>
      <c r="BH6" s="80"/>
      <c r="BI6" s="80"/>
      <c r="BJ6" s="80"/>
      <c r="BK6" s="80"/>
      <c r="BL6" s="80"/>
      <c r="BM6" s="80"/>
      <c r="BN6" s="80" t="s">
        <v>47</v>
      </c>
      <c r="BO6" s="80"/>
      <c r="BP6" s="80"/>
      <c r="BQ6" s="80"/>
      <c r="BR6" s="80"/>
      <c r="BS6" s="80"/>
      <c r="BT6" s="80"/>
      <c r="BU6" s="80"/>
      <c r="BV6" s="80"/>
      <c r="BW6" s="80" t="s">
        <v>48</v>
      </c>
      <c r="BX6" s="80"/>
      <c r="BY6" s="80"/>
      <c r="BZ6" s="80"/>
      <c r="CA6" s="80"/>
      <c r="CB6" s="80"/>
      <c r="CC6" s="80"/>
      <c r="CD6" s="80"/>
      <c r="CE6" s="80"/>
      <c r="CF6" s="80" t="s">
        <v>49</v>
      </c>
      <c r="CG6" s="80"/>
      <c r="CH6" s="80"/>
      <c r="CI6" s="80"/>
      <c r="CJ6" s="80"/>
      <c r="CK6" s="80"/>
      <c r="CL6" s="80"/>
      <c r="CM6" s="80"/>
      <c r="CN6" s="80"/>
      <c r="CO6" s="80" t="s">
        <v>50</v>
      </c>
      <c r="CP6" s="80"/>
      <c r="CQ6" s="80"/>
      <c r="CR6" s="80"/>
      <c r="CS6" s="80"/>
      <c r="CT6" s="80"/>
      <c r="CU6" s="80"/>
      <c r="CV6" s="80"/>
      <c r="CW6" s="80"/>
      <c r="CX6" s="80" t="s">
        <v>51</v>
      </c>
      <c r="CY6" s="80"/>
      <c r="CZ6" s="80"/>
      <c r="DA6" s="80"/>
      <c r="DB6" s="80"/>
      <c r="DC6" s="80"/>
      <c r="DD6" s="80"/>
      <c r="DE6" s="80"/>
      <c r="DF6" s="80"/>
      <c r="DG6" s="80" t="s">
        <v>52</v>
      </c>
      <c r="DH6" s="80"/>
      <c r="DI6" s="80"/>
      <c r="DJ6" s="80"/>
      <c r="DK6" s="80"/>
      <c r="DL6" s="80"/>
      <c r="DM6" s="80"/>
      <c r="DN6" s="80"/>
      <c r="DO6" s="80"/>
      <c r="DP6" s="80"/>
      <c r="DQ6" s="80"/>
      <c r="DR6" s="80" t="s">
        <v>53</v>
      </c>
      <c r="DS6" s="80"/>
      <c r="DT6" s="80"/>
      <c r="DU6" s="80"/>
      <c r="DV6" s="80"/>
      <c r="DW6" s="80"/>
      <c r="DX6" s="80"/>
      <c r="DY6" s="80"/>
      <c r="DZ6" s="80"/>
      <c r="EA6" s="80"/>
      <c r="EB6" s="80"/>
      <c r="EC6" s="80" t="s">
        <v>54</v>
      </c>
      <c r="ED6" s="80"/>
      <c r="EE6" s="80"/>
      <c r="EF6" s="80"/>
      <c r="EG6" s="80"/>
      <c r="EH6" s="80"/>
      <c r="EI6" s="80"/>
      <c r="EJ6" s="80"/>
      <c r="EK6" s="80"/>
      <c r="EL6" s="80"/>
      <c r="EM6" s="80"/>
      <c r="EN6" s="80" t="s">
        <v>55</v>
      </c>
      <c r="EO6" s="80"/>
      <c r="EP6" s="80"/>
      <c r="EQ6" s="80"/>
      <c r="ER6" s="80"/>
      <c r="ES6" s="80"/>
      <c r="ET6" s="80"/>
      <c r="EU6" s="80"/>
      <c r="EV6" s="80"/>
      <c r="EW6" s="80"/>
      <c r="EX6" s="80"/>
      <c r="EY6" s="81" t="s">
        <v>56</v>
      </c>
      <c r="EZ6" s="81"/>
      <c r="FA6" s="81"/>
      <c r="FB6" s="81"/>
      <c r="FC6" s="81"/>
      <c r="FD6" s="81"/>
      <c r="FE6" s="81"/>
      <c r="FF6" s="81"/>
      <c r="FG6" s="81"/>
      <c r="FH6" s="81"/>
      <c r="FI6" s="81"/>
      <c r="FK6" s="82" t="s">
        <v>36</v>
      </c>
      <c r="FL6" s="82"/>
      <c r="FM6" s="83" t="s">
        <v>39</v>
      </c>
      <c r="FN6" s="83"/>
    </row>
    <row r="7" spans="2:170" ht="26" x14ac:dyDescent="0.3">
      <c r="B7" s="51" t="s">
        <v>24</v>
      </c>
      <c r="C7" s="52" t="s">
        <v>25</v>
      </c>
      <c r="D7" s="53" t="s">
        <v>26</v>
      </c>
      <c r="E7" s="53" t="s">
        <v>27</v>
      </c>
      <c r="F7" s="54" t="s">
        <v>28</v>
      </c>
      <c r="G7" s="55" t="s">
        <v>29</v>
      </c>
      <c r="H7" s="55" t="s">
        <v>30</v>
      </c>
      <c r="I7" s="54" t="s">
        <v>31</v>
      </c>
      <c r="J7" s="54" t="s">
        <v>32</v>
      </c>
      <c r="K7" s="54" t="s">
        <v>33</v>
      </c>
      <c r="L7" s="52" t="s">
        <v>25</v>
      </c>
      <c r="M7" s="53" t="s">
        <v>26</v>
      </c>
      <c r="N7" s="53" t="s">
        <v>27</v>
      </c>
      <c r="O7" s="54" t="s">
        <v>28</v>
      </c>
      <c r="P7" s="55" t="s">
        <v>29</v>
      </c>
      <c r="Q7" s="55" t="s">
        <v>30</v>
      </c>
      <c r="R7" s="54" t="s">
        <v>31</v>
      </c>
      <c r="S7" s="54" t="s">
        <v>32</v>
      </c>
      <c r="T7" s="54" t="s">
        <v>33</v>
      </c>
      <c r="U7" s="52" t="s">
        <v>25</v>
      </c>
      <c r="V7" s="53" t="s">
        <v>26</v>
      </c>
      <c r="W7" s="53" t="s">
        <v>27</v>
      </c>
      <c r="X7" s="54" t="s">
        <v>28</v>
      </c>
      <c r="Y7" s="55" t="s">
        <v>29</v>
      </c>
      <c r="Z7" s="55" t="s">
        <v>30</v>
      </c>
      <c r="AA7" s="54" t="s">
        <v>31</v>
      </c>
      <c r="AB7" s="54" t="s">
        <v>32</v>
      </c>
      <c r="AC7" s="54" t="s">
        <v>33</v>
      </c>
      <c r="AD7" s="52" t="s">
        <v>25</v>
      </c>
      <c r="AE7" s="53" t="s">
        <v>26</v>
      </c>
      <c r="AF7" s="53" t="s">
        <v>27</v>
      </c>
      <c r="AG7" s="54" t="s">
        <v>28</v>
      </c>
      <c r="AH7" s="55" t="s">
        <v>29</v>
      </c>
      <c r="AI7" s="55" t="s">
        <v>30</v>
      </c>
      <c r="AJ7" s="54" t="s">
        <v>31</v>
      </c>
      <c r="AK7" s="54" t="s">
        <v>32</v>
      </c>
      <c r="AL7" s="54" t="s">
        <v>33</v>
      </c>
      <c r="AM7" s="52" t="s">
        <v>25</v>
      </c>
      <c r="AN7" s="53" t="s">
        <v>26</v>
      </c>
      <c r="AO7" s="53" t="s">
        <v>27</v>
      </c>
      <c r="AP7" s="54" t="s">
        <v>28</v>
      </c>
      <c r="AQ7" s="55" t="s">
        <v>29</v>
      </c>
      <c r="AR7" s="55" t="s">
        <v>30</v>
      </c>
      <c r="AS7" s="54" t="s">
        <v>31</v>
      </c>
      <c r="AT7" s="54" t="s">
        <v>32</v>
      </c>
      <c r="AU7" s="54" t="s">
        <v>33</v>
      </c>
      <c r="AV7" s="52" t="s">
        <v>25</v>
      </c>
      <c r="AW7" s="53" t="s">
        <v>26</v>
      </c>
      <c r="AX7" s="53" t="s">
        <v>27</v>
      </c>
      <c r="AY7" s="54" t="s">
        <v>28</v>
      </c>
      <c r="AZ7" s="55" t="s">
        <v>29</v>
      </c>
      <c r="BA7" s="55" t="s">
        <v>30</v>
      </c>
      <c r="BB7" s="54" t="s">
        <v>31</v>
      </c>
      <c r="BC7" s="54" t="s">
        <v>32</v>
      </c>
      <c r="BD7" s="54" t="s">
        <v>33</v>
      </c>
      <c r="BE7" s="52" t="s">
        <v>25</v>
      </c>
      <c r="BF7" s="53" t="s">
        <v>26</v>
      </c>
      <c r="BG7" s="53" t="s">
        <v>27</v>
      </c>
      <c r="BH7" s="54" t="s">
        <v>28</v>
      </c>
      <c r="BI7" s="55" t="s">
        <v>29</v>
      </c>
      <c r="BJ7" s="55" t="s">
        <v>30</v>
      </c>
      <c r="BK7" s="54" t="s">
        <v>31</v>
      </c>
      <c r="BL7" s="54" t="s">
        <v>32</v>
      </c>
      <c r="BM7" s="54" t="s">
        <v>33</v>
      </c>
      <c r="BN7" s="52" t="s">
        <v>25</v>
      </c>
      <c r="BO7" s="53" t="s">
        <v>26</v>
      </c>
      <c r="BP7" s="53" t="s">
        <v>27</v>
      </c>
      <c r="BQ7" s="54" t="s">
        <v>28</v>
      </c>
      <c r="BR7" s="55" t="s">
        <v>29</v>
      </c>
      <c r="BS7" s="55" t="s">
        <v>30</v>
      </c>
      <c r="BT7" s="54" t="s">
        <v>31</v>
      </c>
      <c r="BU7" s="54" t="s">
        <v>32</v>
      </c>
      <c r="BV7" s="54" t="s">
        <v>33</v>
      </c>
      <c r="BW7" s="52" t="s">
        <v>25</v>
      </c>
      <c r="BX7" s="53" t="s">
        <v>26</v>
      </c>
      <c r="BY7" s="53" t="s">
        <v>27</v>
      </c>
      <c r="BZ7" s="54" t="s">
        <v>28</v>
      </c>
      <c r="CA7" s="55" t="s">
        <v>29</v>
      </c>
      <c r="CB7" s="55" t="s">
        <v>30</v>
      </c>
      <c r="CC7" s="54" t="s">
        <v>31</v>
      </c>
      <c r="CD7" s="54" t="s">
        <v>32</v>
      </c>
      <c r="CE7" s="54" t="s">
        <v>33</v>
      </c>
      <c r="CF7" s="52" t="s">
        <v>25</v>
      </c>
      <c r="CG7" s="53" t="s">
        <v>26</v>
      </c>
      <c r="CH7" s="53" t="s">
        <v>27</v>
      </c>
      <c r="CI7" s="54" t="s">
        <v>28</v>
      </c>
      <c r="CJ7" s="55" t="s">
        <v>29</v>
      </c>
      <c r="CK7" s="55" t="s">
        <v>30</v>
      </c>
      <c r="CL7" s="54" t="s">
        <v>31</v>
      </c>
      <c r="CM7" s="54" t="s">
        <v>32</v>
      </c>
      <c r="CN7" s="54" t="s">
        <v>33</v>
      </c>
      <c r="CO7" s="52" t="s">
        <v>25</v>
      </c>
      <c r="CP7" s="53" t="s">
        <v>26</v>
      </c>
      <c r="CQ7" s="53" t="s">
        <v>27</v>
      </c>
      <c r="CR7" s="54" t="s">
        <v>28</v>
      </c>
      <c r="CS7" s="55" t="s">
        <v>29</v>
      </c>
      <c r="CT7" s="55" t="s">
        <v>30</v>
      </c>
      <c r="CU7" s="54" t="s">
        <v>31</v>
      </c>
      <c r="CV7" s="54" t="s">
        <v>32</v>
      </c>
      <c r="CW7" s="54" t="s">
        <v>33</v>
      </c>
      <c r="CX7" s="52" t="s">
        <v>25</v>
      </c>
      <c r="CY7" s="53" t="s">
        <v>26</v>
      </c>
      <c r="CZ7" s="53" t="s">
        <v>27</v>
      </c>
      <c r="DA7" s="54" t="s">
        <v>28</v>
      </c>
      <c r="DB7" s="55" t="s">
        <v>29</v>
      </c>
      <c r="DC7" s="55" t="s">
        <v>30</v>
      </c>
      <c r="DD7" s="54" t="s">
        <v>31</v>
      </c>
      <c r="DE7" s="54" t="s">
        <v>32</v>
      </c>
      <c r="DF7" s="54" t="s">
        <v>33</v>
      </c>
      <c r="DG7" s="52" t="s">
        <v>25</v>
      </c>
      <c r="DH7" s="53" t="s">
        <v>26</v>
      </c>
      <c r="DI7" s="53" t="s">
        <v>27</v>
      </c>
      <c r="DJ7" s="54" t="s">
        <v>28</v>
      </c>
      <c r="DK7" s="55" t="s">
        <v>29</v>
      </c>
      <c r="DL7" s="55" t="s">
        <v>30</v>
      </c>
      <c r="DM7" s="54" t="s">
        <v>34</v>
      </c>
      <c r="DN7" s="54" t="s">
        <v>35</v>
      </c>
      <c r="DO7" s="54" t="s">
        <v>31</v>
      </c>
      <c r="DP7" s="54" t="s">
        <v>32</v>
      </c>
      <c r="DQ7" s="54" t="s">
        <v>33</v>
      </c>
      <c r="DR7" s="52" t="s">
        <v>25</v>
      </c>
      <c r="DS7" s="53" t="s">
        <v>26</v>
      </c>
      <c r="DT7" s="53" t="s">
        <v>27</v>
      </c>
      <c r="DU7" s="54" t="s">
        <v>28</v>
      </c>
      <c r="DV7" s="55" t="s">
        <v>29</v>
      </c>
      <c r="DW7" s="55" t="s">
        <v>30</v>
      </c>
      <c r="DX7" s="54" t="s">
        <v>34</v>
      </c>
      <c r="DY7" s="54" t="s">
        <v>35</v>
      </c>
      <c r="DZ7" s="54" t="s">
        <v>31</v>
      </c>
      <c r="EA7" s="54" t="s">
        <v>32</v>
      </c>
      <c r="EB7" s="54" t="s">
        <v>33</v>
      </c>
      <c r="EC7" s="52" t="s">
        <v>25</v>
      </c>
      <c r="ED7" s="53" t="s">
        <v>26</v>
      </c>
      <c r="EE7" s="53" t="s">
        <v>27</v>
      </c>
      <c r="EF7" s="54" t="s">
        <v>28</v>
      </c>
      <c r="EG7" s="55" t="s">
        <v>29</v>
      </c>
      <c r="EH7" s="55" t="s">
        <v>30</v>
      </c>
      <c r="EI7" s="54" t="s">
        <v>34</v>
      </c>
      <c r="EJ7" s="54" t="s">
        <v>35</v>
      </c>
      <c r="EK7" s="54" t="s">
        <v>31</v>
      </c>
      <c r="EL7" s="54" t="s">
        <v>32</v>
      </c>
      <c r="EM7" s="54" t="s">
        <v>33</v>
      </c>
      <c r="EN7" s="52" t="s">
        <v>25</v>
      </c>
      <c r="EO7" s="53" t="s">
        <v>26</v>
      </c>
      <c r="EP7" s="53" t="s">
        <v>27</v>
      </c>
      <c r="EQ7" s="54" t="s">
        <v>28</v>
      </c>
      <c r="ER7" s="55" t="s">
        <v>29</v>
      </c>
      <c r="ES7" s="55" t="s">
        <v>30</v>
      </c>
      <c r="ET7" s="54" t="s">
        <v>34</v>
      </c>
      <c r="EU7" s="54" t="s">
        <v>35</v>
      </c>
      <c r="EV7" s="54" t="s">
        <v>31</v>
      </c>
      <c r="EW7" s="54" t="s">
        <v>32</v>
      </c>
      <c r="EX7" s="54" t="s">
        <v>33</v>
      </c>
      <c r="EY7" s="52" t="s">
        <v>25</v>
      </c>
      <c r="EZ7" s="53" t="s">
        <v>26</v>
      </c>
      <c r="FA7" s="53" t="s">
        <v>27</v>
      </c>
      <c r="FB7" s="54" t="s">
        <v>28</v>
      </c>
      <c r="FC7" s="55" t="s">
        <v>29</v>
      </c>
      <c r="FD7" s="55" t="s">
        <v>30</v>
      </c>
      <c r="FE7" s="54" t="s">
        <v>34</v>
      </c>
      <c r="FF7" s="54" t="s">
        <v>35</v>
      </c>
      <c r="FG7" s="54" t="s">
        <v>31</v>
      </c>
      <c r="FH7" s="54" t="s">
        <v>32</v>
      </c>
      <c r="FI7" s="56" t="s">
        <v>33</v>
      </c>
      <c r="FK7" s="57" t="s">
        <v>37</v>
      </c>
      <c r="FL7" s="52" t="s">
        <v>38</v>
      </c>
      <c r="FM7" s="52" t="s">
        <v>37</v>
      </c>
      <c r="FN7" s="58" t="s">
        <v>38</v>
      </c>
    </row>
    <row r="8" spans="2:170" ht="13" x14ac:dyDescent="0.3">
      <c r="B8" s="59" t="s">
        <v>83</v>
      </c>
      <c r="K8" s="60"/>
      <c r="T8" s="60"/>
      <c r="AC8" s="60"/>
      <c r="AL8" s="60"/>
      <c r="AU8" s="60"/>
      <c r="BD8" s="60"/>
      <c r="BM8" s="60"/>
      <c r="BV8" s="60"/>
      <c r="CE8" s="60"/>
      <c r="CN8" s="60"/>
      <c r="CW8" s="60"/>
      <c r="DF8" s="60"/>
      <c r="DQ8" s="60"/>
      <c r="EB8" s="60"/>
      <c r="EM8" s="60"/>
      <c r="EX8" s="60"/>
      <c r="FI8" s="60"/>
      <c r="FK8" s="61"/>
      <c r="FL8" s="62"/>
      <c r="FN8" s="62"/>
    </row>
    <row r="9" spans="2:170" ht="13" x14ac:dyDescent="0.3">
      <c r="B9" s="63" t="s">
        <v>84</v>
      </c>
      <c r="K9" s="60"/>
      <c r="T9" s="60"/>
      <c r="AC9" s="60"/>
      <c r="AL9" s="60"/>
      <c r="AU9" s="60"/>
      <c r="BD9" s="60"/>
      <c r="BM9" s="60"/>
      <c r="BV9" s="60"/>
      <c r="CE9" s="60"/>
      <c r="CN9" s="60"/>
      <c r="CW9" s="60"/>
      <c r="DF9" s="60"/>
      <c r="DQ9" s="60"/>
      <c r="EB9" s="60"/>
      <c r="EM9" s="60"/>
      <c r="EX9" s="60"/>
      <c r="FI9" s="60"/>
      <c r="FK9" s="61"/>
      <c r="FL9" s="62"/>
      <c r="FN9" s="62"/>
    </row>
    <row r="10" spans="2:170" x14ac:dyDescent="0.25">
      <c r="B10" s="64" t="s">
        <v>59</v>
      </c>
      <c r="C10" s="40">
        <v>57753</v>
      </c>
      <c r="D10" s="40">
        <v>46470.995121951222</v>
      </c>
      <c r="E10" s="40">
        <v>10622992.599572707</v>
      </c>
      <c r="F10" s="43">
        <v>80.465075618498119</v>
      </c>
      <c r="G10" s="44">
        <v>228.59404176078831</v>
      </c>
      <c r="H10" s="44">
        <v>183.93836856219949</v>
      </c>
      <c r="I10" s="43">
        <v>7.515889627306791</v>
      </c>
      <c r="J10" s="43">
        <v>-3.4842070456264818</v>
      </c>
      <c r="K10" s="60">
        <v>3.7698134257776146</v>
      </c>
      <c r="L10" s="40">
        <v>57753</v>
      </c>
      <c r="M10" s="40">
        <v>44247.512195121948</v>
      </c>
      <c r="N10" s="40">
        <v>10121170.501785774</v>
      </c>
      <c r="O10" s="43">
        <v>76.615088731532481</v>
      </c>
      <c r="P10" s="44">
        <v>228.73987710661797</v>
      </c>
      <c r="Q10" s="44">
        <v>175.24925980963368</v>
      </c>
      <c r="R10" s="43">
        <v>4.5429986216120843</v>
      </c>
      <c r="S10" s="43">
        <v>-1.5956475927287585E-2</v>
      </c>
      <c r="T10" s="60">
        <v>4.5263172431839767</v>
      </c>
      <c r="U10" s="40">
        <v>55890</v>
      </c>
      <c r="V10" s="40">
        <v>46030.741463414633</v>
      </c>
      <c r="W10" s="40">
        <v>11349938.595851999</v>
      </c>
      <c r="X10" s="43">
        <v>82.359530261969283</v>
      </c>
      <c r="Y10" s="44">
        <v>246.57301262185757</v>
      </c>
      <c r="Z10" s="44">
        <v>203.07637494814813</v>
      </c>
      <c r="AA10" s="43">
        <v>5.8591405245521901</v>
      </c>
      <c r="AB10" s="43">
        <v>0.20344325005301414</v>
      </c>
      <c r="AC10" s="60">
        <v>6.0745038004704437</v>
      </c>
      <c r="AD10" s="40">
        <v>57753</v>
      </c>
      <c r="AE10" s="40">
        <v>45402.673170731709</v>
      </c>
      <c r="AF10" s="40">
        <v>10714444.832550598</v>
      </c>
      <c r="AG10" s="43">
        <v>78.615263571990553</v>
      </c>
      <c r="AH10" s="44">
        <v>235.98709248374252</v>
      </c>
      <c r="AI10" s="44">
        <v>185.5218747519713</v>
      </c>
      <c r="AJ10" s="43">
        <v>4.9417541088312671</v>
      </c>
      <c r="AK10" s="43">
        <v>-1.1120392935099861</v>
      </c>
      <c r="AL10" s="60">
        <v>3.7747605678549765</v>
      </c>
      <c r="AM10" s="40">
        <v>55890</v>
      </c>
      <c r="AN10" s="40">
        <v>44951.312195121951</v>
      </c>
      <c r="AO10" s="40">
        <v>11148434.018644391</v>
      </c>
      <c r="AP10" s="43">
        <v>80.428184281842817</v>
      </c>
      <c r="AQ10" s="44">
        <v>248.01131433609632</v>
      </c>
      <c r="AR10" s="44">
        <v>199.47099693405602</v>
      </c>
      <c r="AS10" s="43">
        <v>-0.74341478559647767</v>
      </c>
      <c r="AT10" s="43">
        <v>-4.4911480121287193</v>
      </c>
      <c r="AU10" s="60">
        <v>-5.2011749394324642</v>
      </c>
      <c r="AV10" s="40">
        <v>57753</v>
      </c>
      <c r="AW10" s="40">
        <v>37604.326829268291</v>
      </c>
      <c r="AX10" s="40">
        <v>8131629.1352387713</v>
      </c>
      <c r="AY10" s="43">
        <v>65.112334994317692</v>
      </c>
      <c r="AZ10" s="44">
        <v>216.24184823619132</v>
      </c>
      <c r="BA10" s="44">
        <v>140.80011662145293</v>
      </c>
      <c r="BB10" s="43">
        <v>1.4959679848941614</v>
      </c>
      <c r="BC10" s="43">
        <v>-2.9106163253608881</v>
      </c>
      <c r="BD10" s="60">
        <v>-1.4581902287978594</v>
      </c>
      <c r="BE10" s="40">
        <v>57753</v>
      </c>
      <c r="BF10" s="40">
        <v>35112.248780487804</v>
      </c>
      <c r="BG10" s="40">
        <v>7429138.6386415614</v>
      </c>
      <c r="BH10" s="43">
        <v>60.79727248885392</v>
      </c>
      <c r="BI10" s="44">
        <v>211.58253591464643</v>
      </c>
      <c r="BJ10" s="44">
        <v>128.63641089885479</v>
      </c>
      <c r="BK10" s="43">
        <v>0.28042179132388417</v>
      </c>
      <c r="BL10" s="43">
        <v>-3.8134345114701564</v>
      </c>
      <c r="BM10" s="60">
        <v>-3.5437064215225567</v>
      </c>
      <c r="BN10" s="40">
        <v>52164</v>
      </c>
      <c r="BO10" s="40">
        <v>40613.4</v>
      </c>
      <c r="BP10" s="40">
        <v>9795383.8185411226</v>
      </c>
      <c r="BQ10" s="43">
        <v>77.857142857142861</v>
      </c>
      <c r="BR10" s="44">
        <v>241.18600803038214</v>
      </c>
      <c r="BS10" s="44">
        <v>187.78053482365468</v>
      </c>
      <c r="BT10" s="43">
        <v>3.7973633811165217</v>
      </c>
      <c r="BU10" s="43">
        <v>2.4061216989191876</v>
      </c>
      <c r="BV10" s="60">
        <v>6.2948542643056076</v>
      </c>
      <c r="BW10" s="40">
        <v>57753</v>
      </c>
      <c r="BX10" s="40">
        <v>43564.917073170735</v>
      </c>
      <c r="BY10" s="40">
        <v>9956479.3430083916</v>
      </c>
      <c r="BZ10" s="43">
        <v>75.43316723489815</v>
      </c>
      <c r="CA10" s="44">
        <v>228.54351647876879</v>
      </c>
      <c r="CB10" s="44">
        <v>172.39761298994668</v>
      </c>
      <c r="CC10" s="43">
        <v>-2.6894723257335089</v>
      </c>
      <c r="CD10" s="43">
        <v>-3.5102800706015347</v>
      </c>
      <c r="CE10" s="60">
        <v>-6.1053443852816267</v>
      </c>
      <c r="CF10" s="40">
        <v>55890</v>
      </c>
      <c r="CG10" s="40">
        <v>43045.902439024387</v>
      </c>
      <c r="CH10" s="40">
        <v>9672534.638511803</v>
      </c>
      <c r="CI10" s="43">
        <v>77.018970189701903</v>
      </c>
      <c r="CJ10" s="44">
        <v>224.70279609570721</v>
      </c>
      <c r="CK10" s="44">
        <v>173.06377954037939</v>
      </c>
      <c r="CL10" s="43">
        <v>7.9345335444999163</v>
      </c>
      <c r="CM10" s="43">
        <v>3.9734186135508747</v>
      </c>
      <c r="CN10" s="60">
        <v>12.223224390761867</v>
      </c>
      <c r="CO10" s="40">
        <v>57753</v>
      </c>
      <c r="CP10" s="40">
        <v>39073.521951219511</v>
      </c>
      <c r="CQ10" s="40">
        <v>8312170.0362310968</v>
      </c>
      <c r="CR10" s="43">
        <v>67.656263659410783</v>
      </c>
      <c r="CS10" s="44">
        <v>212.73152818443765</v>
      </c>
      <c r="CT10" s="44">
        <v>143.92620359515689</v>
      </c>
      <c r="CU10" s="43">
        <v>-4.2323453744354147</v>
      </c>
      <c r="CV10" s="43">
        <v>-7.4261486475257543</v>
      </c>
      <c r="CW10" s="60">
        <v>-11.344193763177193</v>
      </c>
      <c r="CX10" s="40">
        <v>55890</v>
      </c>
      <c r="CY10" s="40">
        <v>40125.687804878049</v>
      </c>
      <c r="CZ10" s="40">
        <v>9031020.8965463433</v>
      </c>
      <c r="DA10" s="43">
        <v>71.794037940379397</v>
      </c>
      <c r="DB10" s="44">
        <v>225.06831385575524</v>
      </c>
      <c r="DC10" s="44">
        <v>161.58563064137309</v>
      </c>
      <c r="DD10" s="43">
        <v>-3.8025257945520154</v>
      </c>
      <c r="DE10" s="43">
        <v>1.7264648682561385</v>
      </c>
      <c r="DF10" s="60">
        <v>-2.1417101983243776</v>
      </c>
      <c r="DG10" s="40">
        <v>171396</v>
      </c>
      <c r="DH10" s="40">
        <v>136749.2487804878</v>
      </c>
      <c r="DI10" s="40">
        <v>32094101.69721048</v>
      </c>
      <c r="DJ10" s="43">
        <v>79.785554377282907</v>
      </c>
      <c r="DK10" s="44">
        <v>234.69307497789967</v>
      </c>
      <c r="DL10" s="44">
        <v>187.25117095620948</v>
      </c>
      <c r="DM10" s="43">
        <v>0</v>
      </c>
      <c r="DN10" s="43">
        <v>5.9823941296512952</v>
      </c>
      <c r="DO10" s="43">
        <v>5.9823941296174219</v>
      </c>
      <c r="DP10" s="43">
        <v>-1.1020616256280704</v>
      </c>
      <c r="DQ10" s="60">
        <v>4.8144028340369092</v>
      </c>
      <c r="DR10" s="40">
        <v>171396</v>
      </c>
      <c r="DS10" s="40">
        <v>127958.31219512195</v>
      </c>
      <c r="DT10" s="40">
        <v>29994507.986433759</v>
      </c>
      <c r="DU10" s="43">
        <v>74.656533521856957</v>
      </c>
      <c r="DV10" s="44">
        <v>234.40843718456938</v>
      </c>
      <c r="DW10" s="44">
        <v>175.00121348475903</v>
      </c>
      <c r="DX10" s="43">
        <v>0</v>
      </c>
      <c r="DY10" s="43">
        <v>1.8754467329325379</v>
      </c>
      <c r="DZ10" s="43">
        <v>1.8754467328913311</v>
      </c>
      <c r="EA10" s="43">
        <v>-2.948351727576926</v>
      </c>
      <c r="EB10" s="60">
        <v>-1.1281997607600167</v>
      </c>
      <c r="EC10" s="40">
        <v>167670</v>
      </c>
      <c r="ED10" s="40">
        <v>119290.56585365854</v>
      </c>
      <c r="EE10" s="40">
        <v>27181001.800191075</v>
      </c>
      <c r="EF10" s="43">
        <v>71.146040349292377</v>
      </c>
      <c r="EG10" s="44">
        <v>227.85541845392677</v>
      </c>
      <c r="EH10" s="44">
        <v>162.11010795127973</v>
      </c>
      <c r="EI10" s="43">
        <v>0</v>
      </c>
      <c r="EJ10" s="43">
        <v>0.31952962832600917</v>
      </c>
      <c r="EK10" s="43">
        <v>0.31952962832936693</v>
      </c>
      <c r="EL10" s="43">
        <v>-1.5509029506052916</v>
      </c>
      <c r="EM10" s="60">
        <v>-1.2363289167074438</v>
      </c>
      <c r="EN10" s="40">
        <v>169533</v>
      </c>
      <c r="EO10" s="40">
        <v>122245.11219512195</v>
      </c>
      <c r="EP10" s="40">
        <v>27015725.571289241</v>
      </c>
      <c r="EQ10" s="43">
        <v>72.106971619166742</v>
      </c>
      <c r="ER10" s="44">
        <v>220.99636612192722</v>
      </c>
      <c r="ES10" s="44">
        <v>159.35378699892789</v>
      </c>
      <c r="ET10" s="43">
        <v>0</v>
      </c>
      <c r="EU10" s="43">
        <v>-0.12133164660013081</v>
      </c>
      <c r="EV10" s="43">
        <v>-0.12133164656249645</v>
      </c>
      <c r="EW10" s="43">
        <v>-0.6425261519521227</v>
      </c>
      <c r="EX10" s="60">
        <v>-0.76307821102312956</v>
      </c>
      <c r="EY10" s="40">
        <v>679995</v>
      </c>
      <c r="EZ10" s="40">
        <v>506243.23902439023</v>
      </c>
      <c r="FA10" s="40">
        <v>116285337.05512457</v>
      </c>
      <c r="FB10" s="43">
        <v>74.448082563017408</v>
      </c>
      <c r="FC10" s="44">
        <v>229.70249889998445</v>
      </c>
      <c r="FD10" s="44">
        <v>171.00910603037457</v>
      </c>
      <c r="FE10" s="43">
        <v>0</v>
      </c>
      <c r="FF10" s="43">
        <v>2.0781177795740069</v>
      </c>
      <c r="FG10" s="43">
        <v>2.0781177796179069</v>
      </c>
      <c r="FH10" s="43">
        <v>-1.541408768910052</v>
      </c>
      <c r="FI10" s="60">
        <v>0.50467672100308891</v>
      </c>
      <c r="FK10" s="61">
        <v>12</v>
      </c>
      <c r="FL10" s="62">
        <v>11</v>
      </c>
      <c r="FM10" s="40">
        <v>1863</v>
      </c>
      <c r="FN10" s="62">
        <v>1845</v>
      </c>
    </row>
    <row r="11" spans="2:170" x14ac:dyDescent="0.25">
      <c r="B11" s="64" t="s">
        <v>60</v>
      </c>
      <c r="K11" s="60"/>
      <c r="T11" s="60"/>
      <c r="AC11" s="60"/>
      <c r="AL11" s="60"/>
      <c r="AU11" s="60"/>
      <c r="BD11" s="60"/>
      <c r="BM11" s="60"/>
      <c r="BV11" s="60"/>
      <c r="CE11" s="60"/>
      <c r="CN11" s="60"/>
      <c r="CW11" s="60"/>
      <c r="DF11" s="60"/>
      <c r="DQ11" s="60"/>
      <c r="EB11" s="60"/>
      <c r="EM11" s="60"/>
      <c r="EX11" s="60"/>
      <c r="FI11" s="60"/>
      <c r="FK11" s="61">
        <v>0</v>
      </c>
      <c r="FL11" s="62">
        <v>0</v>
      </c>
      <c r="FM11" s="40">
        <v>0</v>
      </c>
      <c r="FN11" s="62">
        <v>0</v>
      </c>
    </row>
    <row r="12" spans="2:170" x14ac:dyDescent="0.25">
      <c r="B12" s="64" t="s">
        <v>61</v>
      </c>
      <c r="C12" s="40">
        <v>26660</v>
      </c>
      <c r="D12" s="40">
        <v>18120</v>
      </c>
      <c r="E12" s="40">
        <v>4301466.9610899994</v>
      </c>
      <c r="F12" s="43">
        <v>67.966991747936987</v>
      </c>
      <c r="G12" s="44">
        <v>237.38780138465779</v>
      </c>
      <c r="H12" s="44">
        <v>161.34534737771941</v>
      </c>
      <c r="I12" s="43">
        <v>-2.3884597918307708</v>
      </c>
      <c r="J12" s="43">
        <v>15.101051087397099</v>
      </c>
      <c r="K12" s="60">
        <v>12.351908762195148</v>
      </c>
      <c r="L12" s="40">
        <v>26629</v>
      </c>
      <c r="M12" s="40">
        <v>16846</v>
      </c>
      <c r="N12" s="40">
        <v>3682957.6109099998</v>
      </c>
      <c r="O12" s="43">
        <v>63.261857373540124</v>
      </c>
      <c r="P12" s="44">
        <v>218.62505110471329</v>
      </c>
      <c r="Q12" s="44">
        <v>138.30626801269293</v>
      </c>
      <c r="R12" s="43">
        <v>34.032659067925181</v>
      </c>
      <c r="S12" s="43">
        <v>14.062553863531928</v>
      </c>
      <c r="T12" s="60">
        <v>52.881073944063942</v>
      </c>
      <c r="U12" s="40">
        <v>25770</v>
      </c>
      <c r="V12" s="40">
        <v>18963</v>
      </c>
      <c r="W12" s="40">
        <v>4643833.1268600011</v>
      </c>
      <c r="X12" s="43">
        <v>73.585564610011645</v>
      </c>
      <c r="Y12" s="44">
        <v>244.88915925011869</v>
      </c>
      <c r="Z12" s="44">
        <v>180.20307050291041</v>
      </c>
      <c r="AA12" s="43">
        <v>15.12423031239328</v>
      </c>
      <c r="AB12" s="43">
        <v>10.934668698561035</v>
      </c>
      <c r="AC12" s="60">
        <v>27.712683488857721</v>
      </c>
      <c r="AD12" s="40">
        <v>26629</v>
      </c>
      <c r="AE12" s="40">
        <v>18049</v>
      </c>
      <c r="AF12" s="40">
        <v>4109965.8670110018</v>
      </c>
      <c r="AG12" s="43">
        <v>67.779488527545155</v>
      </c>
      <c r="AH12" s="44">
        <v>227.71155559925768</v>
      </c>
      <c r="AI12" s="44">
        <v>154.34172770329349</v>
      </c>
      <c r="AJ12" s="43">
        <v>11.216193937476945</v>
      </c>
      <c r="AK12" s="43">
        <v>7.4001162867746899</v>
      </c>
      <c r="AL12" s="60">
        <v>19.4463216185144</v>
      </c>
      <c r="AM12" s="40">
        <v>25770</v>
      </c>
      <c r="AN12" s="40">
        <v>18465</v>
      </c>
      <c r="AO12" s="40">
        <v>4210899.2762000002</v>
      </c>
      <c r="AP12" s="43">
        <v>71.653084982537834</v>
      </c>
      <c r="AQ12" s="44">
        <v>228.04761853235851</v>
      </c>
      <c r="AR12" s="44">
        <v>163.40315390764454</v>
      </c>
      <c r="AS12" s="43">
        <v>5.308997445561662</v>
      </c>
      <c r="AT12" s="43">
        <v>-2.5303368770260137</v>
      </c>
      <c r="AU12" s="60">
        <v>2.6443250484439882</v>
      </c>
      <c r="AV12" s="40">
        <v>26629</v>
      </c>
      <c r="AW12" s="40">
        <v>16121</v>
      </c>
      <c r="AX12" s="40">
        <v>3345021.0769169978</v>
      </c>
      <c r="AY12" s="43">
        <v>60.539261707161366</v>
      </c>
      <c r="AZ12" s="44">
        <v>207.49463909912524</v>
      </c>
      <c r="BA12" s="44">
        <v>125.6157225925494</v>
      </c>
      <c r="BB12" s="43">
        <v>6.414965760578542</v>
      </c>
      <c r="BC12" s="43">
        <v>3.6976037564781286</v>
      </c>
      <c r="BD12" s="60">
        <v>10.349769531956515</v>
      </c>
      <c r="BE12" s="40">
        <v>26536</v>
      </c>
      <c r="BF12" s="40">
        <v>15923</v>
      </c>
      <c r="BG12" s="40">
        <v>3423040.8766400008</v>
      </c>
      <c r="BH12" s="43">
        <v>60.005275851673197</v>
      </c>
      <c r="BI12" s="44">
        <v>214.97462014946939</v>
      </c>
      <c r="BJ12" s="44">
        <v>128.99611383177574</v>
      </c>
      <c r="BK12" s="43">
        <v>8.3614884648689376</v>
      </c>
      <c r="BL12" s="43">
        <v>1.6682108841262877</v>
      </c>
      <c r="BM12" s="60">
        <v>10.169186609527285</v>
      </c>
      <c r="BN12" s="40">
        <v>23968</v>
      </c>
      <c r="BO12" s="40">
        <v>17324</v>
      </c>
      <c r="BP12" s="40">
        <v>3801624.7999300011</v>
      </c>
      <c r="BQ12" s="43">
        <v>72.279706275033377</v>
      </c>
      <c r="BR12" s="44">
        <v>219.44266912549071</v>
      </c>
      <c r="BS12" s="44">
        <v>158.61251668599803</v>
      </c>
      <c r="BT12" s="43">
        <v>11.158406271108843</v>
      </c>
      <c r="BU12" s="43">
        <v>1.1520153175676351</v>
      </c>
      <c r="BV12" s="60">
        <v>12.43896813816454</v>
      </c>
      <c r="BW12" s="40">
        <v>26536</v>
      </c>
      <c r="BX12" s="40">
        <v>17142</v>
      </c>
      <c r="BY12" s="40">
        <v>3534299.99272</v>
      </c>
      <c r="BZ12" s="43">
        <v>64.5990352728369</v>
      </c>
      <c r="CA12" s="44">
        <v>206.17780846575661</v>
      </c>
      <c r="CB12" s="44">
        <v>133.18887521555624</v>
      </c>
      <c r="CC12" s="43">
        <v>-3.6202204726799807</v>
      </c>
      <c r="CD12" s="43">
        <v>-4.341415319287127</v>
      </c>
      <c r="CE12" s="60">
        <v>-7.8044669857704942</v>
      </c>
      <c r="CF12" s="40">
        <v>25680</v>
      </c>
      <c r="CG12" s="40">
        <v>17806</v>
      </c>
      <c r="CH12" s="40">
        <v>3798169.3490999988</v>
      </c>
      <c r="CI12" s="43">
        <v>69.338006230529601</v>
      </c>
      <c r="CJ12" s="44">
        <v>213.30839880377394</v>
      </c>
      <c r="CK12" s="44">
        <v>147.9037908528037</v>
      </c>
      <c r="CL12" s="43">
        <v>12.136937300108313</v>
      </c>
      <c r="CM12" s="43">
        <v>3.8504678158733605</v>
      </c>
      <c r="CN12" s="60">
        <v>16.454733980455465</v>
      </c>
      <c r="CO12" s="40">
        <v>26536</v>
      </c>
      <c r="CP12" s="40">
        <v>15742</v>
      </c>
      <c r="CQ12" s="40">
        <v>3035304.1244050008</v>
      </c>
      <c r="CR12" s="43">
        <v>59.323183599638227</v>
      </c>
      <c r="CS12" s="44">
        <v>192.81566029761154</v>
      </c>
      <c r="CT12" s="44">
        <v>114.38438816720685</v>
      </c>
      <c r="CU12" s="43">
        <v>-5.6294483700893911</v>
      </c>
      <c r="CV12" s="43">
        <v>-10.799109429805304</v>
      </c>
      <c r="CW12" s="60">
        <v>-15.820627510090839</v>
      </c>
      <c r="CX12" s="40">
        <v>25680</v>
      </c>
      <c r="CY12" s="40">
        <v>16739</v>
      </c>
      <c r="CZ12" s="40">
        <v>3542481.0519999992</v>
      </c>
      <c r="DA12" s="43">
        <v>65.183021806853588</v>
      </c>
      <c r="DB12" s="44">
        <v>211.63038723938104</v>
      </c>
      <c r="DC12" s="44">
        <v>137.9470814641744</v>
      </c>
      <c r="DD12" s="43">
        <v>1.5777943111709172</v>
      </c>
      <c r="DE12" s="43">
        <v>2.1009256760109785</v>
      </c>
      <c r="DF12" s="60">
        <v>3.7118682730375752</v>
      </c>
      <c r="DG12" s="40">
        <v>79059</v>
      </c>
      <c r="DH12" s="40">
        <v>53929</v>
      </c>
      <c r="DI12" s="40">
        <v>12628257.698860001</v>
      </c>
      <c r="DJ12" s="43">
        <v>68.213612618424222</v>
      </c>
      <c r="DK12" s="44">
        <v>234.16450701589127</v>
      </c>
      <c r="DL12" s="44">
        <v>159.73206970566287</v>
      </c>
      <c r="DM12" s="43">
        <v>11.363252197430697</v>
      </c>
      <c r="DN12" s="43">
        <v>28.629013022945188</v>
      </c>
      <c r="DO12" s="43">
        <v>15.504001979877224</v>
      </c>
      <c r="DP12" s="43">
        <v>12.804005531074289</v>
      </c>
      <c r="DQ12" s="60">
        <v>30.293140781954865</v>
      </c>
      <c r="DR12" s="40">
        <v>79028</v>
      </c>
      <c r="DS12" s="40">
        <v>52635</v>
      </c>
      <c r="DT12" s="40">
        <v>11665886.220128</v>
      </c>
      <c r="DU12" s="43">
        <v>66.602976160348234</v>
      </c>
      <c r="DV12" s="44">
        <v>221.63743174936829</v>
      </c>
      <c r="DW12" s="44">
        <v>147.61712583043985</v>
      </c>
      <c r="DX12" s="43">
        <v>-0.76970404691051086</v>
      </c>
      <c r="DY12" s="43">
        <v>6.779867323960806</v>
      </c>
      <c r="DZ12" s="43">
        <v>7.6081314665902386</v>
      </c>
      <c r="EA12" s="43">
        <v>2.5145017385344044</v>
      </c>
      <c r="EB12" s="60">
        <v>10.313939803219702</v>
      </c>
      <c r="EC12" s="40">
        <v>77040</v>
      </c>
      <c r="ED12" s="40">
        <v>50389</v>
      </c>
      <c r="EE12" s="40">
        <v>10758965.669290002</v>
      </c>
      <c r="EF12" s="43">
        <v>65.406282450674979</v>
      </c>
      <c r="EG12" s="44">
        <v>213.51814223917921</v>
      </c>
      <c r="EH12" s="44">
        <v>139.65427919639151</v>
      </c>
      <c r="EI12" s="43">
        <v>-0.46511627906976744</v>
      </c>
      <c r="EJ12" s="43">
        <v>4.3471026932227605</v>
      </c>
      <c r="EK12" s="43">
        <v>4.8347059769143224</v>
      </c>
      <c r="EL12" s="43">
        <v>-0.56992732268110824</v>
      </c>
      <c r="EM12" s="60">
        <v>4.2372243438270658</v>
      </c>
      <c r="EN12" s="40">
        <v>77896</v>
      </c>
      <c r="EO12" s="40">
        <v>50287</v>
      </c>
      <c r="EP12" s="40">
        <v>10375954.525504999</v>
      </c>
      <c r="EQ12" s="43">
        <v>64.556588271541543</v>
      </c>
      <c r="ER12" s="44">
        <v>206.33472916469464</v>
      </c>
      <c r="ES12" s="44">
        <v>133.20266156805226</v>
      </c>
      <c r="ET12" s="43">
        <v>-0.46511627906976744</v>
      </c>
      <c r="EU12" s="43">
        <v>2.0682796135422588</v>
      </c>
      <c r="EV12" s="43">
        <v>2.5452341911402918</v>
      </c>
      <c r="EW12" s="43">
        <v>-1.6000649947220267</v>
      </c>
      <c r="EX12" s="60">
        <v>0.90444379509102113</v>
      </c>
      <c r="EY12" s="40">
        <v>313023</v>
      </c>
      <c r="EZ12" s="40">
        <v>207240</v>
      </c>
      <c r="FA12" s="40">
        <v>45429064.113783002</v>
      </c>
      <c r="FB12" s="43">
        <v>66.205997642345764</v>
      </c>
      <c r="FC12" s="44">
        <v>219.2099214137377</v>
      </c>
      <c r="FD12" s="44">
        <v>145.13011540296719</v>
      </c>
      <c r="FE12" s="43">
        <v>2.1972425096231385</v>
      </c>
      <c r="FF12" s="43">
        <v>9.78044313234731</v>
      </c>
      <c r="FG12" s="43">
        <v>7.4201616761661944</v>
      </c>
      <c r="FH12" s="43">
        <v>3.2961449916686236</v>
      </c>
      <c r="FI12" s="60">
        <v>10.960885955206598</v>
      </c>
      <c r="FK12" s="61">
        <v>8</v>
      </c>
      <c r="FL12" s="62">
        <v>8</v>
      </c>
      <c r="FM12" s="40">
        <v>856</v>
      </c>
      <c r="FN12" s="62">
        <v>856</v>
      </c>
    </row>
    <row r="13" spans="2:170" x14ac:dyDescent="0.25">
      <c r="B13" s="64" t="s">
        <v>62</v>
      </c>
      <c r="K13" s="60"/>
      <c r="T13" s="60"/>
      <c r="AC13" s="60"/>
      <c r="AL13" s="60"/>
      <c r="AU13" s="60"/>
      <c r="BD13" s="60"/>
      <c r="BM13" s="60"/>
      <c r="BV13" s="60"/>
      <c r="CE13" s="60"/>
      <c r="CN13" s="60"/>
      <c r="CW13" s="60"/>
      <c r="DF13" s="60"/>
      <c r="DQ13" s="60"/>
      <c r="EB13" s="60"/>
      <c r="EM13" s="60"/>
      <c r="EX13" s="60"/>
      <c r="FI13" s="60"/>
      <c r="FK13" s="61">
        <v>0</v>
      </c>
      <c r="FL13" s="62">
        <v>0</v>
      </c>
      <c r="FM13" s="40">
        <v>0</v>
      </c>
      <c r="FN13" s="62">
        <v>0</v>
      </c>
    </row>
    <row r="14" spans="2:170" ht="13" x14ac:dyDescent="0.3">
      <c r="B14" s="65" t="s">
        <v>85</v>
      </c>
      <c r="C14" s="66">
        <v>84413</v>
      </c>
      <c r="D14" s="66">
        <v>64568.822920517559</v>
      </c>
      <c r="E14" s="66">
        <v>14920451.450124441</v>
      </c>
      <c r="F14" s="67">
        <v>76.491562816767043</v>
      </c>
      <c r="G14" s="68">
        <v>231.07826308822609</v>
      </c>
      <c r="H14" s="68">
        <v>176.75537476602469</v>
      </c>
      <c r="I14" s="67">
        <v>4.0106083081989317</v>
      </c>
      <c r="J14" s="67">
        <v>0.6319886753272983</v>
      </c>
      <c r="K14" s="69">
        <v>4.6679435738737443</v>
      </c>
      <c r="L14" s="66">
        <v>84382</v>
      </c>
      <c r="M14" s="66">
        <v>61069.841715976334</v>
      </c>
      <c r="N14" s="66">
        <v>13797579.448230503</v>
      </c>
      <c r="O14" s="67">
        <v>72.37306737927085</v>
      </c>
      <c r="P14" s="68">
        <v>225.93114801902217</v>
      </c>
      <c r="Q14" s="68">
        <v>163.51330198656709</v>
      </c>
      <c r="R14" s="67">
        <v>11.855268101336636</v>
      </c>
      <c r="S14" s="67">
        <v>2.7564679717140335</v>
      </c>
      <c r="T14" s="69">
        <v>14.938522741319298</v>
      </c>
      <c r="U14" s="66">
        <v>81660</v>
      </c>
      <c r="V14" s="66">
        <v>64978.690088757394</v>
      </c>
      <c r="W14" s="66">
        <v>15989847.902075917</v>
      </c>
      <c r="X14" s="67">
        <v>79.572238658777124</v>
      </c>
      <c r="Y14" s="68">
        <v>246.07833553176656</v>
      </c>
      <c r="Z14" s="68">
        <v>195.81004043688364</v>
      </c>
      <c r="AA14" s="67">
        <v>8.6558402852510561</v>
      </c>
      <c r="AB14" s="67">
        <v>3.0476128501002866</v>
      </c>
      <c r="AC14" s="69">
        <v>11.967249636250923</v>
      </c>
      <c r="AD14" s="66">
        <v>84382</v>
      </c>
      <c r="AE14" s="66">
        <v>63432.465236686388</v>
      </c>
      <c r="AF14" s="66">
        <v>14818883.580314683</v>
      </c>
      <c r="AG14" s="67">
        <v>75.172981485016223</v>
      </c>
      <c r="AH14" s="68">
        <v>233.61670597257711</v>
      </c>
      <c r="AI14" s="68">
        <v>175.61664312667017</v>
      </c>
      <c r="AJ14" s="67">
        <v>6.9059297113333837</v>
      </c>
      <c r="AK14" s="67">
        <v>1.1109265237370041</v>
      </c>
      <c r="AL14" s="69">
        <v>8.0935760399242422</v>
      </c>
      <c r="AM14" s="66">
        <v>81660</v>
      </c>
      <c r="AN14" s="66">
        <v>63401.258875739644</v>
      </c>
      <c r="AO14" s="66">
        <v>15353146.005766641</v>
      </c>
      <c r="AP14" s="67">
        <v>77.640532544378701</v>
      </c>
      <c r="AQ14" s="68">
        <v>242.15837789368391</v>
      </c>
      <c r="AR14" s="68">
        <v>188.01305419748522</v>
      </c>
      <c r="AS14" s="67">
        <v>1.1516235699116184</v>
      </c>
      <c r="AT14" s="67">
        <v>-3.9725181400926113</v>
      </c>
      <c r="AU14" s="69">
        <v>-2.8666430253660593</v>
      </c>
      <c r="AV14" s="66">
        <v>84382</v>
      </c>
      <c r="AW14" s="66">
        <v>53717.220414201183</v>
      </c>
      <c r="AX14" s="66">
        <v>11473958.564923994</v>
      </c>
      <c r="AY14" s="67">
        <v>63.659572437488073</v>
      </c>
      <c r="AZ14" s="68">
        <v>213.59926065516657</v>
      </c>
      <c r="BA14" s="68">
        <v>135.97637606271473</v>
      </c>
      <c r="BB14" s="67">
        <v>3.0676986576511469</v>
      </c>
      <c r="BC14" s="67">
        <v>-1.0528378302440053</v>
      </c>
      <c r="BD14" s="69">
        <v>1.9825629353400236</v>
      </c>
      <c r="BE14" s="66">
        <v>84289</v>
      </c>
      <c r="BF14" s="66">
        <v>51033.848204368755</v>
      </c>
      <c r="BG14" s="66">
        <v>10852243.125569049</v>
      </c>
      <c r="BH14" s="67">
        <v>60.546273184364217</v>
      </c>
      <c r="BI14" s="68">
        <v>212.64794851664828</v>
      </c>
      <c r="BJ14" s="68">
        <v>128.75040782983604</v>
      </c>
      <c r="BK14" s="67">
        <v>2.7824564132957592</v>
      </c>
      <c r="BL14" s="67">
        <v>-2.1619522850800785</v>
      </c>
      <c r="BM14" s="69">
        <v>0.56034874828348535</v>
      </c>
      <c r="BN14" s="66">
        <v>76132</v>
      </c>
      <c r="BO14" s="66">
        <v>57928.491299518697</v>
      </c>
      <c r="BP14" s="66">
        <v>13592349.683611063</v>
      </c>
      <c r="BQ14" s="67">
        <v>76.089543555296984</v>
      </c>
      <c r="BR14" s="68">
        <v>234.64014647528023</v>
      </c>
      <c r="BS14" s="68">
        <v>178.536616450521</v>
      </c>
      <c r="BT14" s="67">
        <v>6.0646342786743741</v>
      </c>
      <c r="BU14" s="67">
        <v>2.0151873549947368</v>
      </c>
      <c r="BV14" s="69">
        <v>8.2020353767077676</v>
      </c>
      <c r="BW14" s="66">
        <v>84289</v>
      </c>
      <c r="BX14" s="66">
        <v>60687.757867456501</v>
      </c>
      <c r="BY14" s="66">
        <v>13483845.616668612</v>
      </c>
      <c r="BZ14" s="67">
        <v>71.999617823745083</v>
      </c>
      <c r="CA14" s="68">
        <v>222.18394764422919</v>
      </c>
      <c r="CB14" s="68">
        <v>159.97159316955489</v>
      </c>
      <c r="CC14" s="67">
        <v>-2.8106042654969223</v>
      </c>
      <c r="CD14" s="67">
        <v>-3.6245273409951531</v>
      </c>
      <c r="CE14" s="69">
        <v>-6.3332604864478208</v>
      </c>
      <c r="CF14" s="66">
        <v>81570</v>
      </c>
      <c r="CG14" s="66">
        <v>60838.757497223254</v>
      </c>
      <c r="CH14" s="66">
        <v>13466398.192287499</v>
      </c>
      <c r="CI14" s="67">
        <v>74.584721708009383</v>
      </c>
      <c r="CJ14" s="68">
        <v>221.34571359222977</v>
      </c>
      <c r="CK14" s="68">
        <v>165.09008449537205</v>
      </c>
      <c r="CL14" s="67">
        <v>9.3006506222958976</v>
      </c>
      <c r="CM14" s="67">
        <v>3.949621981573991</v>
      </c>
      <c r="CN14" s="69">
        <v>13.617613145369107</v>
      </c>
      <c r="CO14" s="66">
        <v>84289</v>
      </c>
      <c r="CP14" s="66">
        <v>54800.785634950022</v>
      </c>
      <c r="CQ14" s="66">
        <v>11342249.951433754</v>
      </c>
      <c r="CR14" s="67">
        <v>65.015346765236288</v>
      </c>
      <c r="CS14" s="68">
        <v>206.97239683731951</v>
      </c>
      <c r="CT14" s="68">
        <v>134.56382151210423</v>
      </c>
      <c r="CU14" s="67">
        <v>-4.5253121895149659</v>
      </c>
      <c r="CV14" s="67">
        <v>-8.2868572366545639</v>
      </c>
      <c r="CW14" s="69">
        <v>-12.437163265594444</v>
      </c>
      <c r="CX14" s="66">
        <v>81570</v>
      </c>
      <c r="CY14" s="66">
        <v>56853.373935579417</v>
      </c>
      <c r="CZ14" s="66">
        <v>12569456.527231395</v>
      </c>
      <c r="DA14" s="67">
        <v>69.698876959150937</v>
      </c>
      <c r="DB14" s="68">
        <v>221.08549866317261</v>
      </c>
      <c r="DC14" s="68">
        <v>154.09410968776996</v>
      </c>
      <c r="DD14" s="67">
        <v>-2.1164160218527566</v>
      </c>
      <c r="DE14" s="67">
        <v>1.8242373818752045</v>
      </c>
      <c r="DF14" s="69">
        <v>-0.33078709216017516</v>
      </c>
      <c r="DG14" s="66">
        <v>250455</v>
      </c>
      <c r="DH14" s="66">
        <v>190617.35472525129</v>
      </c>
      <c r="DI14" s="66">
        <v>44707878.800430864</v>
      </c>
      <c r="DJ14" s="67">
        <v>76.108424557406039</v>
      </c>
      <c r="DK14" s="68">
        <v>234.54254133822769</v>
      </c>
      <c r="DL14" s="68">
        <v>178.50663312942788</v>
      </c>
      <c r="DM14" s="67">
        <v>3.3281350561909004</v>
      </c>
      <c r="DN14" s="67">
        <v>11.781923125753297</v>
      </c>
      <c r="DO14" s="67">
        <v>8.1814968062524134</v>
      </c>
      <c r="DP14" s="67">
        <v>2.0990265827217764</v>
      </c>
      <c r="DQ14" s="69">
        <v>10.452255181778311</v>
      </c>
      <c r="DR14" s="66">
        <v>250424</v>
      </c>
      <c r="DS14" s="66">
        <v>180550.94452662722</v>
      </c>
      <c r="DT14" s="66">
        <v>41645988.15100532</v>
      </c>
      <c r="DU14" s="67">
        <v>72.098099434010805</v>
      </c>
      <c r="DV14" s="68">
        <v>230.6605942172929</v>
      </c>
      <c r="DW14" s="68">
        <v>166.30190457386399</v>
      </c>
      <c r="DX14" s="67">
        <v>-0.24418711186000469</v>
      </c>
      <c r="DY14" s="67">
        <v>3.4312467529039079</v>
      </c>
      <c r="DZ14" s="67">
        <v>3.6844307698394392</v>
      </c>
      <c r="EA14" s="67">
        <v>-1.4749100995253572</v>
      </c>
      <c r="EB14" s="69">
        <v>2.15517862876569</v>
      </c>
      <c r="EC14" s="66">
        <v>244710</v>
      </c>
      <c r="ED14" s="66">
        <v>169650.09737134396</v>
      </c>
      <c r="EE14" s="66">
        <v>37928438.425848722</v>
      </c>
      <c r="EF14" s="67">
        <v>69.326998231107822</v>
      </c>
      <c r="EG14" s="68">
        <v>223.56862161315399</v>
      </c>
      <c r="EH14" s="68">
        <v>154.99341435106339</v>
      </c>
      <c r="EI14" s="67">
        <v>-0.14689680499449137</v>
      </c>
      <c r="EJ14" s="67">
        <v>1.613326476687174</v>
      </c>
      <c r="EK14" s="67">
        <v>1.7628127972946854</v>
      </c>
      <c r="EL14" s="67">
        <v>-1.2660386038326248</v>
      </c>
      <c r="EM14" s="69">
        <v>0.47445630296412972</v>
      </c>
      <c r="EN14" s="66">
        <v>247429</v>
      </c>
      <c r="EO14" s="66">
        <v>172492.91706775269</v>
      </c>
      <c r="EP14" s="66">
        <v>37378104.670952648</v>
      </c>
      <c r="EQ14" s="67">
        <v>69.714106700408067</v>
      </c>
      <c r="ER14" s="68">
        <v>216.69356230013247</v>
      </c>
      <c r="ES14" s="68">
        <v>151.06598123482959</v>
      </c>
      <c r="ET14" s="67">
        <v>-0.14689680499449137</v>
      </c>
      <c r="EU14" s="67">
        <v>0.64087289862317209</v>
      </c>
      <c r="EV14" s="67">
        <v>0.78892861451801477</v>
      </c>
      <c r="EW14" s="67">
        <v>-0.88543478349557003</v>
      </c>
      <c r="EX14" s="69">
        <v>-0.10349161732278139</v>
      </c>
      <c r="EY14" s="66">
        <v>993018</v>
      </c>
      <c r="EZ14" s="66">
        <v>713311.31369097519</v>
      </c>
      <c r="FA14" s="66">
        <v>161660410.04823756</v>
      </c>
      <c r="FB14" s="67">
        <v>71.832667050443717</v>
      </c>
      <c r="FC14" s="68">
        <v>226.63373893754476</v>
      </c>
      <c r="FD14" s="68">
        <v>162.79705911497834</v>
      </c>
      <c r="FE14" s="67">
        <v>0.6823564719432863</v>
      </c>
      <c r="FF14" s="67">
        <v>4.3709654189240386</v>
      </c>
      <c r="FG14" s="67">
        <v>3.6636100665625038</v>
      </c>
      <c r="FH14" s="67">
        <v>-0.27496317803556197</v>
      </c>
      <c r="FI14" s="69">
        <v>3.3785733098647399</v>
      </c>
      <c r="FK14" s="70">
        <v>20</v>
      </c>
      <c r="FL14" s="71">
        <v>19</v>
      </c>
      <c r="FM14" s="66">
        <v>2719</v>
      </c>
      <c r="FN14" s="71">
        <v>2701</v>
      </c>
    </row>
    <row r="15" spans="2:170" ht="13" x14ac:dyDescent="0.3">
      <c r="B15" s="63" t="s">
        <v>86</v>
      </c>
      <c r="K15" s="60"/>
      <c r="T15" s="60"/>
      <c r="AC15" s="60"/>
      <c r="AL15" s="60"/>
      <c r="AU15" s="60"/>
      <c r="BD15" s="60"/>
      <c r="BM15" s="60"/>
      <c r="BV15" s="60"/>
      <c r="CE15" s="60"/>
      <c r="CN15" s="60"/>
      <c r="CW15" s="60"/>
      <c r="DF15" s="60"/>
      <c r="DQ15" s="60"/>
      <c r="EB15" s="60"/>
      <c r="EM15" s="60"/>
      <c r="EX15" s="60"/>
      <c r="FI15" s="60"/>
      <c r="FK15" s="61"/>
      <c r="FL15" s="62"/>
      <c r="FN15" s="62"/>
    </row>
    <row r="16" spans="2:170" x14ac:dyDescent="0.25">
      <c r="B16" s="64" t="s">
        <v>59</v>
      </c>
      <c r="C16" s="40">
        <v>62775</v>
      </c>
      <c r="D16" s="40">
        <v>50027.705570291779</v>
      </c>
      <c r="E16" s="40">
        <v>9156391.9838988073</v>
      </c>
      <c r="F16" s="43">
        <v>79.693676734833574</v>
      </c>
      <c r="G16" s="44">
        <v>183.02642264961671</v>
      </c>
      <c r="H16" s="44">
        <v>145.86048560571578</v>
      </c>
      <c r="I16" s="43">
        <v>6.2072861720410621</v>
      </c>
      <c r="J16" s="43">
        <v>0.19829424897453429</v>
      </c>
      <c r="K16" s="60">
        <v>6.4178891124771571</v>
      </c>
      <c r="L16" s="40">
        <v>62775</v>
      </c>
      <c r="M16" s="40">
        <v>47748.103448275862</v>
      </c>
      <c r="N16" s="40">
        <v>8474367.723872466</v>
      </c>
      <c r="O16" s="43">
        <v>76.062291434927701</v>
      </c>
      <c r="P16" s="44">
        <v>177.48071885310594</v>
      </c>
      <c r="Q16" s="44">
        <v>134.99590161485412</v>
      </c>
      <c r="R16" s="43">
        <v>7.1230501861025735</v>
      </c>
      <c r="S16" s="43">
        <v>2.7447361249268978</v>
      </c>
      <c r="T16" s="60">
        <v>10.063295242724367</v>
      </c>
      <c r="U16" s="40">
        <v>60750</v>
      </c>
      <c r="V16" s="40">
        <v>50258.673740053047</v>
      </c>
      <c r="W16" s="40">
        <v>9873676.6395565011</v>
      </c>
      <c r="X16" s="43">
        <v>82.730327144120253</v>
      </c>
      <c r="Y16" s="44">
        <v>196.45716659028733</v>
      </c>
      <c r="Z16" s="44">
        <v>162.52965661821401</v>
      </c>
      <c r="AA16" s="43">
        <v>3.8011750227918801</v>
      </c>
      <c r="AB16" s="43">
        <v>1.893851985608995</v>
      </c>
      <c r="AC16" s="60">
        <v>5.7670156370320074</v>
      </c>
      <c r="AD16" s="40">
        <v>62775</v>
      </c>
      <c r="AE16" s="40">
        <v>48756.843501326257</v>
      </c>
      <c r="AF16" s="40">
        <v>9029535.2645983696</v>
      </c>
      <c r="AG16" s="43">
        <v>77.66920509968341</v>
      </c>
      <c r="AH16" s="44">
        <v>185.19523857923147</v>
      </c>
      <c r="AI16" s="44">
        <v>143.83966968695131</v>
      </c>
      <c r="AJ16" s="43">
        <v>0.58952081310478888</v>
      </c>
      <c r="AK16" s="43">
        <v>0.60038818682304906</v>
      </c>
      <c r="AL16" s="60">
        <v>1.1934484131998104</v>
      </c>
      <c r="AM16" s="40">
        <v>60750</v>
      </c>
      <c r="AN16" s="40">
        <v>49385.291777188329</v>
      </c>
      <c r="AO16" s="40">
        <v>9640588.3547824919</v>
      </c>
      <c r="AP16" s="43">
        <v>81.292661361626884</v>
      </c>
      <c r="AQ16" s="44">
        <v>195.21173223553978</v>
      </c>
      <c r="AR16" s="44">
        <v>158.69281242440317</v>
      </c>
      <c r="AS16" s="43">
        <v>-2.5484847385560747</v>
      </c>
      <c r="AT16" s="43">
        <v>-4.2543788207600119</v>
      </c>
      <c r="AU16" s="60">
        <v>-6.6944413643583394</v>
      </c>
      <c r="AV16" s="40">
        <v>62992</v>
      </c>
      <c r="AW16" s="40">
        <v>41450.866807610997</v>
      </c>
      <c r="AX16" s="40">
        <v>6962923.3960889885</v>
      </c>
      <c r="AY16" s="43">
        <v>65.803382663847785</v>
      </c>
      <c r="AZ16" s="44">
        <v>167.98016380228006</v>
      </c>
      <c r="BA16" s="44">
        <v>110.53662998617266</v>
      </c>
      <c r="BB16" s="43">
        <v>4.6455423656318757</v>
      </c>
      <c r="BC16" s="43">
        <v>0.418410564885142</v>
      </c>
      <c r="BD16" s="60">
        <v>5.0833903706071597</v>
      </c>
      <c r="BE16" s="40">
        <v>62992</v>
      </c>
      <c r="BF16" s="40">
        <v>41109.336152219876</v>
      </c>
      <c r="BG16" s="40">
        <v>7014827.803394503</v>
      </c>
      <c r="BH16" s="43">
        <v>65.261201664052379</v>
      </c>
      <c r="BI16" s="44">
        <v>170.63831382292238</v>
      </c>
      <c r="BJ16" s="44">
        <v>111.36061410011594</v>
      </c>
      <c r="BK16" s="43">
        <v>4.9047212214611022</v>
      </c>
      <c r="BL16" s="43">
        <v>-3.5328991133368821</v>
      </c>
      <c r="BM16" s="60">
        <v>1.1985432555257822</v>
      </c>
      <c r="BN16" s="40">
        <v>56896</v>
      </c>
      <c r="BO16" s="40">
        <v>44423.687103594079</v>
      </c>
      <c r="BP16" s="40">
        <v>8226634.253448288</v>
      </c>
      <c r="BQ16" s="43">
        <v>78.078752642706135</v>
      </c>
      <c r="BR16" s="44">
        <v>185.18575989120711</v>
      </c>
      <c r="BS16" s="44">
        <v>144.5907313949713</v>
      </c>
      <c r="BT16" s="43">
        <v>4.2680180728557557</v>
      </c>
      <c r="BU16" s="43">
        <v>0.3257672468654968</v>
      </c>
      <c r="BV16" s="60">
        <v>4.6076891247137279</v>
      </c>
      <c r="BW16" s="40">
        <v>62992</v>
      </c>
      <c r="BX16" s="40">
        <v>47567.272727272728</v>
      </c>
      <c r="BY16" s="40">
        <v>8176188.0083020721</v>
      </c>
      <c r="BZ16" s="43">
        <v>75.513196480938419</v>
      </c>
      <c r="CA16" s="44">
        <v>171.88683604335066</v>
      </c>
      <c r="CB16" s="44">
        <v>129.79724422628385</v>
      </c>
      <c r="CC16" s="43">
        <v>8.1200927929838532E-2</v>
      </c>
      <c r="CD16" s="43">
        <v>-5.9052506185402605</v>
      </c>
      <c r="CE16" s="60">
        <v>-5.8288448089770801</v>
      </c>
      <c r="CF16" s="40">
        <v>60960</v>
      </c>
      <c r="CG16" s="40">
        <v>46098.046511627908</v>
      </c>
      <c r="CH16" s="40">
        <v>7922560.4601012245</v>
      </c>
      <c r="CI16" s="43">
        <v>75.620155038759691</v>
      </c>
      <c r="CJ16" s="44">
        <v>171.86325798215364</v>
      </c>
      <c r="CK16" s="44">
        <v>129.96326214076811</v>
      </c>
      <c r="CL16" s="43">
        <v>9.0800855133992577</v>
      </c>
      <c r="CM16" s="43">
        <v>1.1001247210796521</v>
      </c>
      <c r="CN16" s="60">
        <v>10.2801025000031</v>
      </c>
      <c r="CO16" s="40">
        <v>62992</v>
      </c>
      <c r="CP16" s="40">
        <v>42538.824524312899</v>
      </c>
      <c r="CQ16" s="40">
        <v>6805430.8416862991</v>
      </c>
      <c r="CR16" s="43">
        <v>67.530518993384703</v>
      </c>
      <c r="CS16" s="44">
        <v>159.98163836889009</v>
      </c>
      <c r="CT16" s="44">
        <v>108.03643068463137</v>
      </c>
      <c r="CU16" s="43">
        <v>-5.2043875042088867</v>
      </c>
      <c r="CV16" s="43">
        <v>-13.17426444210834</v>
      </c>
      <c r="CW16" s="60">
        <v>-17.693012173865004</v>
      </c>
      <c r="CX16" s="40">
        <v>60960</v>
      </c>
      <c r="CY16" s="40">
        <v>43012.456659619449</v>
      </c>
      <c r="CZ16" s="40">
        <v>7460875.7677843552</v>
      </c>
      <c r="DA16" s="43">
        <v>70.558491895701195</v>
      </c>
      <c r="DB16" s="44">
        <v>173.45848963769382</v>
      </c>
      <c r="DC16" s="44">
        <v>122.38969435341789</v>
      </c>
      <c r="DD16" s="43">
        <v>-4.4518668734828406</v>
      </c>
      <c r="DE16" s="43">
        <v>0.44330715129542692</v>
      </c>
      <c r="DF16" s="60">
        <v>-4.0282951663556341</v>
      </c>
      <c r="DG16" s="40">
        <v>186300</v>
      </c>
      <c r="DH16" s="40">
        <v>148034.4827586207</v>
      </c>
      <c r="DI16" s="40">
        <v>27504436.347327776</v>
      </c>
      <c r="DJ16" s="43">
        <v>79.46026986506746</v>
      </c>
      <c r="DK16" s="44">
        <v>185.79749687223514</v>
      </c>
      <c r="DL16" s="44">
        <v>147.63519241721832</v>
      </c>
      <c r="DM16" s="43">
        <v>2.3761375126390294</v>
      </c>
      <c r="DN16" s="43">
        <v>8.1778689629813588</v>
      </c>
      <c r="DO16" s="43">
        <v>5.6670739797027743</v>
      </c>
      <c r="DP16" s="43">
        <v>1.5222942723873543</v>
      </c>
      <c r="DQ16" s="60">
        <v>7.2756377946178752</v>
      </c>
      <c r="DR16" s="40">
        <v>186517</v>
      </c>
      <c r="DS16" s="40">
        <v>139593.00208612558</v>
      </c>
      <c r="DT16" s="40">
        <v>25633047.015469849</v>
      </c>
      <c r="DU16" s="43">
        <v>74.841972627763468</v>
      </c>
      <c r="DV16" s="44">
        <v>183.6270202116211</v>
      </c>
      <c r="DW16" s="44">
        <v>137.43008420395915</v>
      </c>
      <c r="DX16" s="43">
        <v>2.4953840066821997</v>
      </c>
      <c r="DY16" s="43">
        <v>3.0931321681014401</v>
      </c>
      <c r="DZ16" s="43">
        <v>0.58319520160805349</v>
      </c>
      <c r="EA16" s="43">
        <v>-1.5616217937936812</v>
      </c>
      <c r="EB16" s="60">
        <v>-0.98753389551424475</v>
      </c>
      <c r="EC16" s="40">
        <v>182880</v>
      </c>
      <c r="ED16" s="40">
        <v>133100.29598308669</v>
      </c>
      <c r="EE16" s="40">
        <v>23417650.065144863</v>
      </c>
      <c r="EF16" s="43">
        <v>72.780126849894287</v>
      </c>
      <c r="EG16" s="44">
        <v>175.93987971387074</v>
      </c>
      <c r="EH16" s="44">
        <v>128.04926763530656</v>
      </c>
      <c r="EI16" s="43">
        <v>2.7300303336703742</v>
      </c>
      <c r="EJ16" s="43">
        <v>5.7320048994184232</v>
      </c>
      <c r="EK16" s="43">
        <v>2.9221976826654048</v>
      </c>
      <c r="EL16" s="43">
        <v>-3.0901547430071807</v>
      </c>
      <c r="EM16" s="60">
        <v>-0.25825749074520499</v>
      </c>
      <c r="EN16" s="40">
        <v>184912</v>
      </c>
      <c r="EO16" s="40">
        <v>131649.32769556026</v>
      </c>
      <c r="EP16" s="40">
        <v>22188867.069571879</v>
      </c>
      <c r="EQ16" s="43">
        <v>71.195664800315967</v>
      </c>
      <c r="ER16" s="44">
        <v>168.54523648524622</v>
      </c>
      <c r="ES16" s="44">
        <v>119.99690160493574</v>
      </c>
      <c r="ET16" s="43">
        <v>1.8136968802651721</v>
      </c>
      <c r="EU16" s="43">
        <v>1.3966857730931932</v>
      </c>
      <c r="EV16" s="43">
        <v>-0.40958252173239118</v>
      </c>
      <c r="EW16" s="43">
        <v>-4.0873085518854477</v>
      </c>
      <c r="EX16" s="60">
        <v>-4.4801501721602186</v>
      </c>
      <c r="EY16" s="40">
        <v>740609</v>
      </c>
      <c r="EZ16" s="40">
        <v>552377.10852339317</v>
      </c>
      <c r="FA16" s="40">
        <v>98744000.497514367</v>
      </c>
      <c r="FB16" s="43">
        <v>74.584174446083324</v>
      </c>
      <c r="FC16" s="44">
        <v>178.7619345078862</v>
      </c>
      <c r="FD16" s="44">
        <v>133.32811307655507</v>
      </c>
      <c r="FE16" s="43">
        <v>2.3520225542088751</v>
      </c>
      <c r="FF16" s="43">
        <v>4.623046944345349</v>
      </c>
      <c r="FG16" s="43">
        <v>2.2188368470980442</v>
      </c>
      <c r="FH16" s="43">
        <v>-1.6585626796806658</v>
      </c>
      <c r="FI16" s="60">
        <v>0.52347336749695117</v>
      </c>
      <c r="FK16" s="61">
        <v>15</v>
      </c>
      <c r="FL16" s="62">
        <v>13</v>
      </c>
      <c r="FM16" s="40">
        <v>2032</v>
      </c>
      <c r="FN16" s="62">
        <v>1892</v>
      </c>
    </row>
    <row r="17" spans="2:170" x14ac:dyDescent="0.25">
      <c r="B17" s="64" t="s">
        <v>60</v>
      </c>
      <c r="K17" s="60"/>
      <c r="T17" s="60"/>
      <c r="AC17" s="60"/>
      <c r="AL17" s="60"/>
      <c r="AU17" s="60"/>
      <c r="BD17" s="60"/>
      <c r="BM17" s="60"/>
      <c r="BV17" s="60"/>
      <c r="CE17" s="60"/>
      <c r="CN17" s="60"/>
      <c r="CW17" s="60"/>
      <c r="DF17" s="60"/>
      <c r="DQ17" s="60"/>
      <c r="EB17" s="60"/>
      <c r="EM17" s="60"/>
      <c r="EX17" s="60"/>
      <c r="FI17" s="60"/>
      <c r="FK17" s="61">
        <v>0</v>
      </c>
      <c r="FL17" s="62">
        <v>0</v>
      </c>
      <c r="FM17" s="40">
        <v>0</v>
      </c>
      <c r="FN17" s="62">
        <v>0</v>
      </c>
    </row>
    <row r="18" spans="2:170" x14ac:dyDescent="0.25">
      <c r="B18" s="64" t="s">
        <v>61</v>
      </c>
      <c r="C18" s="40">
        <v>40734</v>
      </c>
      <c r="D18" s="40">
        <v>30440.077506318448</v>
      </c>
      <c r="E18" s="40">
        <v>5474763.7883999683</v>
      </c>
      <c r="F18" s="43">
        <v>74.72891811832487</v>
      </c>
      <c r="G18" s="44">
        <v>179.85380580136734</v>
      </c>
      <c r="H18" s="44">
        <v>134.40280326999482</v>
      </c>
      <c r="I18" s="43">
        <v>7.5069834997639004</v>
      </c>
      <c r="J18" s="43">
        <v>-4.549829316681544</v>
      </c>
      <c r="K18" s="60">
        <v>2.6155992470002944</v>
      </c>
      <c r="L18" s="40">
        <v>40734</v>
      </c>
      <c r="M18" s="40">
        <v>28600.256107834877</v>
      </c>
      <c r="N18" s="40">
        <v>4954315.8605466727</v>
      </c>
      <c r="O18" s="43">
        <v>70.212245563497021</v>
      </c>
      <c r="P18" s="44">
        <v>173.22627608182381</v>
      </c>
      <c r="Q18" s="44">
        <v>121.62605834307145</v>
      </c>
      <c r="R18" s="43">
        <v>9.3530937452667935</v>
      </c>
      <c r="S18" s="43">
        <v>-0.29445461884219454</v>
      </c>
      <c r="T18" s="60">
        <v>9.0310985099398895</v>
      </c>
      <c r="U18" s="40">
        <v>39420</v>
      </c>
      <c r="V18" s="40">
        <v>31159.622577927548</v>
      </c>
      <c r="W18" s="40">
        <v>6041008.6276151976</v>
      </c>
      <c r="X18" s="43">
        <v>79.045212019095757</v>
      </c>
      <c r="Y18" s="44">
        <v>193.87297174435128</v>
      </c>
      <c r="Z18" s="44">
        <v>153.24730156304409</v>
      </c>
      <c r="AA18" s="43">
        <v>5.7276233199964794</v>
      </c>
      <c r="AB18" s="43">
        <v>0.13249585666355998</v>
      </c>
      <c r="AC18" s="60">
        <v>5.8677080402439685</v>
      </c>
      <c r="AD18" s="40">
        <v>43090</v>
      </c>
      <c r="AE18" s="40">
        <v>30757.189231987333</v>
      </c>
      <c r="AF18" s="40">
        <v>5524709.3905829536</v>
      </c>
      <c r="AG18" s="43">
        <v>71.378949250376721</v>
      </c>
      <c r="AH18" s="44">
        <v>179.62335078516477</v>
      </c>
      <c r="AI18" s="44">
        <v>128.21326039876894</v>
      </c>
      <c r="AJ18" s="43">
        <v>2.7341058438440426</v>
      </c>
      <c r="AK18" s="43">
        <v>-2.2488773250505996</v>
      </c>
      <c r="AL18" s="60">
        <v>0.42374183244853297</v>
      </c>
      <c r="AM18" s="40">
        <v>41700</v>
      </c>
      <c r="AN18" s="40">
        <v>31045.534441805226</v>
      </c>
      <c r="AO18" s="40">
        <v>5800604.7701298473</v>
      </c>
      <c r="AP18" s="43">
        <v>74.449722882026919</v>
      </c>
      <c r="AQ18" s="44">
        <v>186.84183971782048</v>
      </c>
      <c r="AR18" s="44">
        <v>139.10323189759825</v>
      </c>
      <c r="AS18" s="43">
        <v>-4.0160372847458055</v>
      </c>
      <c r="AT18" s="43">
        <v>-8.0348402332799171</v>
      </c>
      <c r="AU18" s="60">
        <v>-11.728195338403534</v>
      </c>
      <c r="AV18" s="40">
        <v>43090</v>
      </c>
      <c r="AW18" s="40">
        <v>27814.3072050673</v>
      </c>
      <c r="AX18" s="40">
        <v>4846348.8843002059</v>
      </c>
      <c r="AY18" s="43">
        <v>64.54933210737363</v>
      </c>
      <c r="AZ18" s="44">
        <v>174.23942464464054</v>
      </c>
      <c r="BA18" s="44">
        <v>112.47038487584604</v>
      </c>
      <c r="BB18" s="43">
        <v>0.40794266936837459</v>
      </c>
      <c r="BC18" s="43">
        <v>-0.2442170191779805</v>
      </c>
      <c r="BD18" s="60">
        <v>0.1627293848474568</v>
      </c>
      <c r="BE18" s="40">
        <v>43090</v>
      </c>
      <c r="BF18" s="40">
        <v>27706.452889944576</v>
      </c>
      <c r="BG18" s="40">
        <v>5051912.9844931131</v>
      </c>
      <c r="BH18" s="43">
        <v>64.299032002656247</v>
      </c>
      <c r="BI18" s="44">
        <v>182.33705355789476</v>
      </c>
      <c r="BJ18" s="44">
        <v>117.24096041989122</v>
      </c>
      <c r="BK18" s="43">
        <v>-4.6232321279494721</v>
      </c>
      <c r="BL18" s="43">
        <v>-4.3527361771410993</v>
      </c>
      <c r="BM18" s="60">
        <v>-8.7747312077166271</v>
      </c>
      <c r="BN18" s="40">
        <v>38920</v>
      </c>
      <c r="BO18" s="40">
        <v>29171.290577988915</v>
      </c>
      <c r="BP18" s="40">
        <v>5507475.5453217737</v>
      </c>
      <c r="BQ18" s="43">
        <v>74.951928514873885</v>
      </c>
      <c r="BR18" s="44">
        <v>188.79780209235645</v>
      </c>
      <c r="BS18" s="44">
        <v>141.50759366191608</v>
      </c>
      <c r="BT18" s="43">
        <v>-1.396077533154279</v>
      </c>
      <c r="BU18" s="43">
        <v>2.3386328187160932</v>
      </c>
      <c r="BV18" s="60">
        <v>0.9099061581946658</v>
      </c>
      <c r="BW18" s="40">
        <v>43090</v>
      </c>
      <c r="BX18" s="40">
        <v>30201.409342834522</v>
      </c>
      <c r="BY18" s="40">
        <v>5264448.0956794936</v>
      </c>
      <c r="BZ18" s="43">
        <v>70.08913748627181</v>
      </c>
      <c r="CA18" s="44">
        <v>174.31133878288753</v>
      </c>
      <c r="CB18" s="44">
        <v>122.17331389369907</v>
      </c>
      <c r="CC18" s="43">
        <v>1.9516145029301784</v>
      </c>
      <c r="CD18" s="43">
        <v>-7.2785732034843322</v>
      </c>
      <c r="CE18" s="60">
        <v>-5.4690083907609059</v>
      </c>
      <c r="CF18" s="40">
        <v>41700</v>
      </c>
      <c r="CG18" s="40">
        <v>29903.15914489311</v>
      </c>
      <c r="CH18" s="40">
        <v>5103370.5218128264</v>
      </c>
      <c r="CI18" s="43">
        <v>71.710213776722085</v>
      </c>
      <c r="CJ18" s="44">
        <v>170.66325658385779</v>
      </c>
      <c r="CK18" s="44">
        <v>122.38298613460016</v>
      </c>
      <c r="CL18" s="43">
        <v>13.832332393704796</v>
      </c>
      <c r="CM18" s="43">
        <v>-1.0407834556644038</v>
      </c>
      <c r="CN18" s="60">
        <v>12.647584311043873</v>
      </c>
      <c r="CO18" s="40">
        <v>43090</v>
      </c>
      <c r="CP18" s="40">
        <v>27547.973079968331</v>
      </c>
      <c r="CQ18" s="40">
        <v>4435703.2179714572</v>
      </c>
      <c r="CR18" s="43">
        <v>63.931244093683752</v>
      </c>
      <c r="CS18" s="44">
        <v>161.01740789041588</v>
      </c>
      <c r="CT18" s="44">
        <v>102.94043207174418</v>
      </c>
      <c r="CU18" s="43">
        <v>-3.5157907917102964</v>
      </c>
      <c r="CV18" s="43">
        <v>-13.433464230929379</v>
      </c>
      <c r="CW18" s="60">
        <v>-16.476962524228778</v>
      </c>
      <c r="CX18" s="40">
        <v>41700</v>
      </c>
      <c r="CY18" s="40">
        <v>27134.164687252574</v>
      </c>
      <c r="CZ18" s="40">
        <v>4685877.1063262084</v>
      </c>
      <c r="DA18" s="43">
        <v>65.069939297967807</v>
      </c>
      <c r="DB18" s="44">
        <v>172.692882214561</v>
      </c>
      <c r="DC18" s="44">
        <v>112.37115362892587</v>
      </c>
      <c r="DD18" s="43">
        <v>-4.0322825263480908</v>
      </c>
      <c r="DE18" s="43">
        <v>-1.3809626328847677</v>
      </c>
      <c r="DF18" s="60">
        <v>-5.3575608443271188</v>
      </c>
      <c r="DG18" s="40">
        <v>120888</v>
      </c>
      <c r="DH18" s="40">
        <v>90199.956192080877</v>
      </c>
      <c r="DI18" s="40">
        <v>16470088.27656184</v>
      </c>
      <c r="DJ18" s="43">
        <v>74.614482985971208</v>
      </c>
      <c r="DK18" s="44">
        <v>182.59530239115387</v>
      </c>
      <c r="DL18" s="44">
        <v>136.24254083583017</v>
      </c>
      <c r="DM18" s="43">
        <v>-3.240058910162003</v>
      </c>
      <c r="DN18" s="43">
        <v>3.9757711492986951</v>
      </c>
      <c r="DO18" s="43">
        <v>7.4574560279223174</v>
      </c>
      <c r="DP18" s="43">
        <v>-1.6571429411597449</v>
      </c>
      <c r="DQ18" s="60">
        <v>5.6767323806829575</v>
      </c>
      <c r="DR18" s="40">
        <v>127880</v>
      </c>
      <c r="DS18" s="40">
        <v>89617.030878859863</v>
      </c>
      <c r="DT18" s="40">
        <v>16171663.045013007</v>
      </c>
      <c r="DU18" s="43">
        <v>70.079004440772493</v>
      </c>
      <c r="DV18" s="44">
        <v>180.45301084425694</v>
      </c>
      <c r="DW18" s="44">
        <v>126.45967348305447</v>
      </c>
      <c r="DX18" s="43">
        <v>4.7870335469280061</v>
      </c>
      <c r="DY18" s="43">
        <v>4.3726035445089098</v>
      </c>
      <c r="DZ18" s="43">
        <v>-0.39549740874985301</v>
      </c>
      <c r="EA18" s="43">
        <v>-3.9572543291343609</v>
      </c>
      <c r="EB18" s="60">
        <v>-4.3371008995442226</v>
      </c>
      <c r="EC18" s="40">
        <v>125100</v>
      </c>
      <c r="ED18" s="40">
        <v>87079.152810768006</v>
      </c>
      <c r="EE18" s="40">
        <v>15823836.62549438</v>
      </c>
      <c r="EF18" s="43">
        <v>69.607636139702649</v>
      </c>
      <c r="EG18" s="44">
        <v>181.71785226116302</v>
      </c>
      <c r="EH18" s="44">
        <v>126.48950140283277</v>
      </c>
      <c r="EI18" s="43">
        <v>5.7838660578386607</v>
      </c>
      <c r="EJ18" s="43">
        <v>4.3720341536474887</v>
      </c>
      <c r="EK18" s="43">
        <v>-1.334638217396833</v>
      </c>
      <c r="EL18" s="43">
        <v>-3.1802145929185359</v>
      </c>
      <c r="EM18" s="60">
        <v>-4.472408450901729</v>
      </c>
      <c r="EN18" s="40">
        <v>126490</v>
      </c>
      <c r="EO18" s="40">
        <v>84585.29691211402</v>
      </c>
      <c r="EP18" s="40">
        <v>14224950.846110491</v>
      </c>
      <c r="EQ18" s="43">
        <v>66.871133616976849</v>
      </c>
      <c r="ER18" s="44">
        <v>168.17285468525967</v>
      </c>
      <c r="ES18" s="44">
        <v>112.45909436406428</v>
      </c>
      <c r="ET18" s="43">
        <v>5.7838660578386607</v>
      </c>
      <c r="EU18" s="43">
        <v>7.6803912881217666</v>
      </c>
      <c r="EV18" s="43">
        <v>1.7928303256633475</v>
      </c>
      <c r="EW18" s="43">
        <v>-5.5289949894366188</v>
      </c>
      <c r="EX18" s="60">
        <v>-3.8352901627235028</v>
      </c>
      <c r="EY18" s="40">
        <v>500358</v>
      </c>
      <c r="EZ18" s="40">
        <v>351481.43679382274</v>
      </c>
      <c r="FA18" s="40">
        <v>62690538.793179713</v>
      </c>
      <c r="FB18" s="43">
        <v>70.245991229044563</v>
      </c>
      <c r="FC18" s="44">
        <v>178.36088120338962</v>
      </c>
      <c r="FD18" s="44">
        <v>125.29136896617965</v>
      </c>
      <c r="FE18" s="43">
        <v>3.2074553225194302</v>
      </c>
      <c r="FF18" s="43">
        <v>5.0461323276105734</v>
      </c>
      <c r="FG18" s="43">
        <v>1.7815350638361909</v>
      </c>
      <c r="FH18" s="43">
        <v>-3.5603466802706909</v>
      </c>
      <c r="FI18" s="60">
        <v>-1.8422404409445281</v>
      </c>
      <c r="FK18" s="61">
        <v>16</v>
      </c>
      <c r="FL18" s="62">
        <v>14</v>
      </c>
      <c r="FM18" s="40">
        <v>1390</v>
      </c>
      <c r="FN18" s="62">
        <v>1263</v>
      </c>
    </row>
    <row r="19" spans="2:170" x14ac:dyDescent="0.25">
      <c r="B19" s="64" t="s">
        <v>62</v>
      </c>
      <c r="K19" s="60"/>
      <c r="T19" s="60"/>
      <c r="AC19" s="60"/>
      <c r="AL19" s="60"/>
      <c r="AU19" s="60"/>
      <c r="BD19" s="60"/>
      <c r="BM19" s="60"/>
      <c r="BV19" s="60"/>
      <c r="CE19" s="60"/>
      <c r="CN19" s="60"/>
      <c r="CW19" s="60"/>
      <c r="DF19" s="60"/>
      <c r="DQ19" s="60"/>
      <c r="EB19" s="60"/>
      <c r="EM19" s="60"/>
      <c r="EX19" s="60"/>
      <c r="FI19" s="60"/>
      <c r="FK19" s="61">
        <v>1</v>
      </c>
      <c r="FL19" s="62">
        <v>0</v>
      </c>
      <c r="FM19" s="40">
        <v>168</v>
      </c>
      <c r="FN19" s="62">
        <v>0</v>
      </c>
    </row>
    <row r="20" spans="2:170" ht="13" x14ac:dyDescent="0.3">
      <c r="B20" s="65" t="s">
        <v>87</v>
      </c>
      <c r="C20" s="66">
        <v>108717</v>
      </c>
      <c r="D20" s="66">
        <v>84555.0029296875</v>
      </c>
      <c r="E20" s="66">
        <v>15376205.677419946</v>
      </c>
      <c r="F20" s="67">
        <v>77.775327620967744</v>
      </c>
      <c r="G20" s="68">
        <v>181.84856181964977</v>
      </c>
      <c r="H20" s="68">
        <v>141.43331472925067</v>
      </c>
      <c r="I20" s="67">
        <v>6.805238085054258</v>
      </c>
      <c r="J20" s="67">
        <v>-1.6346978408228603</v>
      </c>
      <c r="K20" s="69">
        <v>5.0592951641215818</v>
      </c>
      <c r="L20" s="66">
        <v>108717</v>
      </c>
      <c r="M20" s="66">
        <v>80235.1826171875</v>
      </c>
      <c r="N20" s="66">
        <v>14114715.574888345</v>
      </c>
      <c r="O20" s="67">
        <v>73.801873319892479</v>
      </c>
      <c r="P20" s="68">
        <v>175.91678755479987</v>
      </c>
      <c r="Q20" s="68">
        <v>129.82988469961776</v>
      </c>
      <c r="R20" s="67">
        <v>8.0902788802022503</v>
      </c>
      <c r="S20" s="67">
        <v>1.617834392229184</v>
      </c>
      <c r="T20" s="69">
        <v>9.8390005866508172</v>
      </c>
      <c r="U20" s="66">
        <v>105210</v>
      </c>
      <c r="V20" s="66">
        <v>85542.48828125</v>
      </c>
      <c r="W20" s="66">
        <v>16722394.86845799</v>
      </c>
      <c r="X20" s="67">
        <v>81.306423611111114</v>
      </c>
      <c r="Y20" s="68">
        <v>195.48642089387715</v>
      </c>
      <c r="Z20" s="68">
        <v>158.94301747417538</v>
      </c>
      <c r="AA20" s="67">
        <v>4.6142574713208857</v>
      </c>
      <c r="AB20" s="67">
        <v>1.2261347858922549</v>
      </c>
      <c r="AC20" s="69">
        <v>5.8969692731653689</v>
      </c>
      <c r="AD20" s="66">
        <v>111073</v>
      </c>
      <c r="AE20" s="66">
        <v>83466.371982210927</v>
      </c>
      <c r="AF20" s="66">
        <v>15280339.610602494</v>
      </c>
      <c r="AG20" s="67">
        <v>75.145509693814816</v>
      </c>
      <c r="AH20" s="68">
        <v>183.07180781571734</v>
      </c>
      <c r="AI20" s="68">
        <v>137.5702430888019</v>
      </c>
      <c r="AJ20" s="67">
        <v>1.3951218533593523</v>
      </c>
      <c r="AK20" s="67">
        <v>-0.48515281901946078</v>
      </c>
      <c r="AL20" s="69">
        <v>0.90320056135464577</v>
      </c>
      <c r="AM20" s="66">
        <v>107490</v>
      </c>
      <c r="AN20" s="66">
        <v>84430.412960609916</v>
      </c>
      <c r="AO20" s="66">
        <v>16213074.99908945</v>
      </c>
      <c r="AP20" s="67">
        <v>78.547225751800084</v>
      </c>
      <c r="AQ20" s="68">
        <v>192.02884873550818</v>
      </c>
      <c r="AR20" s="68">
        <v>150.83333332486231</v>
      </c>
      <c r="AS20" s="67">
        <v>-3.1776324759931338</v>
      </c>
      <c r="AT20" s="67">
        <v>-5.6907475373435812</v>
      </c>
      <c r="AU20" s="69">
        <v>-8.6875489714245688</v>
      </c>
      <c r="AV20" s="66">
        <v>111290</v>
      </c>
      <c r="AW20" s="66">
        <v>72673.889064976232</v>
      </c>
      <c r="AX20" s="66">
        <v>12387772.795424681</v>
      </c>
      <c r="AY20" s="67">
        <v>65.301364960891576</v>
      </c>
      <c r="AZ20" s="68">
        <v>170.45699569413478</v>
      </c>
      <c r="BA20" s="68">
        <v>111.31074485959817</v>
      </c>
      <c r="BB20" s="67">
        <v>2.94652184078664</v>
      </c>
      <c r="BC20" s="67">
        <v>0.14427820997107027</v>
      </c>
      <c r="BD20" s="69">
        <v>3.0950512397602252</v>
      </c>
      <c r="BE20" s="66">
        <v>111290</v>
      </c>
      <c r="BF20" s="66">
        <v>72200.532488114099</v>
      </c>
      <c r="BG20" s="66">
        <v>12655299.664296927</v>
      </c>
      <c r="BH20" s="67">
        <v>64.876028832881758</v>
      </c>
      <c r="BI20" s="68">
        <v>175.27986606442667</v>
      </c>
      <c r="BJ20" s="68">
        <v>113.71461644619397</v>
      </c>
      <c r="BK20" s="67">
        <v>0.97006960329206493</v>
      </c>
      <c r="BL20" s="67">
        <v>-3.9812469009511533</v>
      </c>
      <c r="BM20" s="69">
        <v>-3.0497981636916909</v>
      </c>
      <c r="BN20" s="66">
        <v>100520</v>
      </c>
      <c r="BO20" s="66">
        <v>77226.532488114099</v>
      </c>
      <c r="BP20" s="66">
        <v>14410195.287422378</v>
      </c>
      <c r="BQ20" s="67">
        <v>76.82703192211909</v>
      </c>
      <c r="BR20" s="68">
        <v>186.5964303089776</v>
      </c>
      <c r="BS20" s="68">
        <v>143.35649907901291</v>
      </c>
      <c r="BT20" s="67">
        <v>1.9923028959404998</v>
      </c>
      <c r="BU20" s="67">
        <v>1.1119230198896797</v>
      </c>
      <c r="BV20" s="69">
        <v>3.1263787904078577</v>
      </c>
      <c r="BW20" s="66">
        <v>111290</v>
      </c>
      <c r="BX20" s="66">
        <v>81622.148969889065</v>
      </c>
      <c r="BY20" s="66">
        <v>14105479.49945851</v>
      </c>
      <c r="BZ20" s="67">
        <v>73.34185368846174</v>
      </c>
      <c r="CA20" s="68">
        <v>172.81436077678023</v>
      </c>
      <c r="CB20" s="68">
        <v>126.74525563355657</v>
      </c>
      <c r="CC20" s="67">
        <v>0.71509386181521928</v>
      </c>
      <c r="CD20" s="67">
        <v>-6.4073103689417623</v>
      </c>
      <c r="CE20" s="69">
        <v>-5.7380347902666209</v>
      </c>
      <c r="CF20" s="66">
        <v>107700</v>
      </c>
      <c r="CG20" s="66">
        <v>79757.16957210777</v>
      </c>
      <c r="CH20" s="66">
        <v>13670226.27970285</v>
      </c>
      <c r="CI20" s="67">
        <v>74.054939249867928</v>
      </c>
      <c r="CJ20" s="68">
        <v>171.39808688100092</v>
      </c>
      <c r="CK20" s="68">
        <v>126.9287491151611</v>
      </c>
      <c r="CL20" s="67">
        <v>10.791238512491576</v>
      </c>
      <c r="CM20" s="67">
        <v>0.28866164263156707</v>
      </c>
      <c r="CN20" s="69">
        <v>11.111050321469355</v>
      </c>
      <c r="CO20" s="66">
        <v>111290</v>
      </c>
      <c r="CP20" s="66">
        <v>73551.191759112524</v>
      </c>
      <c r="CQ20" s="66">
        <v>11796341.139530204</v>
      </c>
      <c r="CR20" s="67">
        <v>66.089668217371297</v>
      </c>
      <c r="CS20" s="68">
        <v>160.38273286127568</v>
      </c>
      <c r="CT20" s="68">
        <v>105.99641602597003</v>
      </c>
      <c r="CU20" s="67">
        <v>-4.6118537665462238</v>
      </c>
      <c r="CV20" s="67">
        <v>-13.265401747920832</v>
      </c>
      <c r="CW20" s="69">
        <v>-17.265474584218659</v>
      </c>
      <c r="CX20" s="66">
        <v>107700</v>
      </c>
      <c r="CY20" s="66">
        <v>73625.153724247226</v>
      </c>
      <c r="CZ20" s="66">
        <v>12749429.351624407</v>
      </c>
      <c r="DA20" s="67">
        <v>68.361331220285265</v>
      </c>
      <c r="DB20" s="68">
        <v>173.16676036257419</v>
      </c>
      <c r="DC20" s="68">
        <v>118.37910261489699</v>
      </c>
      <c r="DD20" s="67">
        <v>-4.412107707864223</v>
      </c>
      <c r="DE20" s="67">
        <v>-0.23621445753153789</v>
      </c>
      <c r="DF20" s="69">
        <v>-4.6379001290715154</v>
      </c>
      <c r="DG20" s="66">
        <v>322644</v>
      </c>
      <c r="DH20" s="66">
        <v>250332.673828125</v>
      </c>
      <c r="DI20" s="66">
        <v>46213316.120766282</v>
      </c>
      <c r="DJ20" s="67">
        <v>77.587890625</v>
      </c>
      <c r="DK20" s="68">
        <v>184.60760800444177</v>
      </c>
      <c r="DL20" s="68">
        <v>143.23314898391504</v>
      </c>
      <c r="DM20" s="67">
        <v>8.5616438356164379E-2</v>
      </c>
      <c r="DN20" s="67">
        <v>6.5401735305753084</v>
      </c>
      <c r="DO20" s="67">
        <v>6.4490356576004082</v>
      </c>
      <c r="DP20" s="67">
        <v>0.31485072796415009</v>
      </c>
      <c r="DQ20" s="69">
        <v>6.784191221229336</v>
      </c>
      <c r="DR20" s="66">
        <v>329853</v>
      </c>
      <c r="DS20" s="66">
        <v>240570.67400779706</v>
      </c>
      <c r="DT20" s="66">
        <v>43881187.405116625</v>
      </c>
      <c r="DU20" s="67">
        <v>72.932692444148472</v>
      </c>
      <c r="DV20" s="68">
        <v>182.40455777122028</v>
      </c>
      <c r="DW20" s="68">
        <v>133.03255512339322</v>
      </c>
      <c r="DX20" s="67">
        <v>3.2500704291482769</v>
      </c>
      <c r="DY20" s="67">
        <v>3.428277898590343</v>
      </c>
      <c r="DZ20" s="67">
        <v>0.17259791564545957</v>
      </c>
      <c r="EA20" s="67">
        <v>-2.4858852704613432</v>
      </c>
      <c r="EB20" s="69">
        <v>-2.3175779410134019</v>
      </c>
      <c r="EC20" s="66">
        <v>323100</v>
      </c>
      <c r="ED20" s="66">
        <v>231049.21394611726</v>
      </c>
      <c r="EE20" s="66">
        <v>41170974.451177813</v>
      </c>
      <c r="EF20" s="67">
        <v>71.510125022010911</v>
      </c>
      <c r="EG20" s="68">
        <v>178.19136342432765</v>
      </c>
      <c r="EH20" s="68">
        <v>127.42486676316253</v>
      </c>
      <c r="EI20" s="67">
        <v>3.7572254335260116</v>
      </c>
      <c r="EJ20" s="67">
        <v>5.0216389406636841</v>
      </c>
      <c r="EK20" s="67">
        <v>1.2186269456686749</v>
      </c>
      <c r="EL20" s="67">
        <v>-3.1329907125671057</v>
      </c>
      <c r="EM20" s="69">
        <v>-1.9525432359605448</v>
      </c>
      <c r="EN20" s="66">
        <v>326690</v>
      </c>
      <c r="EO20" s="66">
        <v>226933.51505546752</v>
      </c>
      <c r="EP20" s="66">
        <v>38215996.770857461</v>
      </c>
      <c r="EQ20" s="67">
        <v>69.464481635638535</v>
      </c>
      <c r="ER20" s="68">
        <v>168.40173105993901</v>
      </c>
      <c r="ES20" s="68">
        <v>116.97938954622873</v>
      </c>
      <c r="ET20" s="67">
        <v>3.2261122345803841</v>
      </c>
      <c r="EU20" s="67">
        <v>3.5801000457399303</v>
      </c>
      <c r="EV20" s="67">
        <v>0.34292467616319294</v>
      </c>
      <c r="EW20" s="67">
        <v>-4.629055933300279</v>
      </c>
      <c r="EX20" s="69">
        <v>-4.3020054321358421</v>
      </c>
      <c r="EY20" s="66">
        <v>1302287</v>
      </c>
      <c r="EZ20" s="66">
        <v>948886.07683750684</v>
      </c>
      <c r="FA20" s="66">
        <v>169481474.74791819</v>
      </c>
      <c r="FB20" s="67">
        <v>72.863053753704591</v>
      </c>
      <c r="FC20" s="68">
        <v>178.61098279866661</v>
      </c>
      <c r="FD20" s="68">
        <v>130.14141640661251</v>
      </c>
      <c r="FE20" s="67">
        <v>2.5650577529813705</v>
      </c>
      <c r="FF20" s="67">
        <v>4.6580671032341661</v>
      </c>
      <c r="FG20" s="67">
        <v>2.0406651115753647</v>
      </c>
      <c r="FH20" s="67">
        <v>-2.390804615462621</v>
      </c>
      <c r="FI20" s="69">
        <v>-0.39892781956745316</v>
      </c>
      <c r="FK20" s="70">
        <v>32</v>
      </c>
      <c r="FL20" s="71">
        <v>27</v>
      </c>
      <c r="FM20" s="66">
        <v>3590</v>
      </c>
      <c r="FN20" s="71">
        <v>3155</v>
      </c>
    </row>
    <row r="21" spans="2:170" ht="13" x14ac:dyDescent="0.3">
      <c r="B21" s="63" t="s">
        <v>88</v>
      </c>
      <c r="K21" s="60"/>
      <c r="T21" s="60"/>
      <c r="AC21" s="60"/>
      <c r="AL21" s="60"/>
      <c r="AU21" s="60"/>
      <c r="BD21" s="60"/>
      <c r="BM21" s="60"/>
      <c r="BV21" s="60"/>
      <c r="CE21" s="60"/>
      <c r="CN21" s="60"/>
      <c r="CW21" s="60"/>
      <c r="DF21" s="60"/>
      <c r="DQ21" s="60"/>
      <c r="EB21" s="60"/>
      <c r="EM21" s="60"/>
      <c r="EX21" s="60"/>
      <c r="FI21" s="60"/>
      <c r="FK21" s="61"/>
      <c r="FL21" s="62"/>
      <c r="FN21" s="62"/>
    </row>
    <row r="22" spans="2:170" x14ac:dyDescent="0.25">
      <c r="B22" s="64" t="s">
        <v>59</v>
      </c>
      <c r="C22" s="40">
        <v>31961</v>
      </c>
      <c r="D22" s="40">
        <v>19120.460662525878</v>
      </c>
      <c r="E22" s="40">
        <v>2770327.799581938</v>
      </c>
      <c r="F22" s="43">
        <v>59.824350497562278</v>
      </c>
      <c r="G22" s="44">
        <v>144.88813049423504</v>
      </c>
      <c r="H22" s="44">
        <v>86.678383016236594</v>
      </c>
      <c r="I22" s="43">
        <v>-2.8849411280259796</v>
      </c>
      <c r="J22" s="43">
        <v>3.6185157485595925</v>
      </c>
      <c r="K22" s="60">
        <v>0.62918257150199508</v>
      </c>
      <c r="L22" s="40">
        <v>31961</v>
      </c>
      <c r="M22" s="40">
        <v>19300.832298136647</v>
      </c>
      <c r="N22" s="40">
        <v>2690189.585559194</v>
      </c>
      <c r="O22" s="43">
        <v>60.388699659386894</v>
      </c>
      <c r="P22" s="44">
        <v>139.38205068073214</v>
      </c>
      <c r="Q22" s="44">
        <v>84.171007964681763</v>
      </c>
      <c r="R22" s="43">
        <v>18.545946213549669</v>
      </c>
      <c r="S22" s="43">
        <v>-5.6094813647162614</v>
      </c>
      <c r="T22" s="60">
        <v>11.896133452101806</v>
      </c>
      <c r="U22" s="40">
        <v>30930</v>
      </c>
      <c r="V22" s="40">
        <v>20856.937888198758</v>
      </c>
      <c r="W22" s="40">
        <v>3067301.4237444149</v>
      </c>
      <c r="X22" s="43">
        <v>67.432712215320905</v>
      </c>
      <c r="Y22" s="44">
        <v>147.06384226612434</v>
      </c>
      <c r="Z22" s="44">
        <v>99.169137528109104</v>
      </c>
      <c r="AA22" s="43">
        <v>10.930531029687273</v>
      </c>
      <c r="AB22" s="43">
        <v>-4.7015108038178193</v>
      </c>
      <c r="AC22" s="60">
        <v>5.7151201285146875</v>
      </c>
      <c r="AD22" s="40">
        <v>31961</v>
      </c>
      <c r="AE22" s="40">
        <v>20057.539337474122</v>
      </c>
      <c r="AF22" s="40">
        <v>2561740.330585605</v>
      </c>
      <c r="AG22" s="43">
        <v>62.756294663728042</v>
      </c>
      <c r="AH22" s="44">
        <v>127.71957155279891</v>
      </c>
      <c r="AI22" s="44">
        <v>80.152070666925468</v>
      </c>
      <c r="AJ22" s="43">
        <v>31.188287535872025</v>
      </c>
      <c r="AK22" s="43">
        <v>-5.9966007137320618</v>
      </c>
      <c r="AL22" s="60">
        <v>23.3214497490764</v>
      </c>
      <c r="AM22" s="40">
        <v>30930</v>
      </c>
      <c r="AN22" s="40">
        <v>21753.459627329194</v>
      </c>
      <c r="AO22" s="40">
        <v>3348341.9217763054</v>
      </c>
      <c r="AP22" s="43">
        <v>70.331262939958592</v>
      </c>
      <c r="AQ22" s="44">
        <v>153.92227163580611</v>
      </c>
      <c r="AR22" s="44">
        <v>108.25547758733609</v>
      </c>
      <c r="AS22" s="43">
        <v>8.4243519114940142</v>
      </c>
      <c r="AT22" s="43">
        <v>2.1162660107208389</v>
      </c>
      <c r="AU22" s="60">
        <v>10.718899618382808</v>
      </c>
      <c r="AV22" s="40">
        <v>31961</v>
      </c>
      <c r="AW22" s="40">
        <v>16223.841614906833</v>
      </c>
      <c r="AX22" s="40">
        <v>1981388.743758339</v>
      </c>
      <c r="AY22" s="43">
        <v>50.761370466840312</v>
      </c>
      <c r="AZ22" s="44">
        <v>122.1282104934872</v>
      </c>
      <c r="BA22" s="44">
        <v>61.993953373121585</v>
      </c>
      <c r="BB22" s="43">
        <v>-7.6333048959128531</v>
      </c>
      <c r="BC22" s="43">
        <v>-3.0250379064834356</v>
      </c>
      <c r="BD22" s="60">
        <v>-10.427432435820739</v>
      </c>
      <c r="BE22" s="40">
        <v>31961</v>
      </c>
      <c r="BF22" s="40">
        <v>17540.874741200827</v>
      </c>
      <c r="BG22" s="40">
        <v>2284870.7681360934</v>
      </c>
      <c r="BH22" s="43">
        <v>54.882121151405862</v>
      </c>
      <c r="BI22" s="44">
        <v>130.25979615311215</v>
      </c>
      <c r="BJ22" s="44">
        <v>71.489339136325313</v>
      </c>
      <c r="BK22" s="43">
        <v>-6.5886063811448494</v>
      </c>
      <c r="BL22" s="43">
        <v>-6.6453230457396684</v>
      </c>
      <c r="BM22" s="60">
        <v>-12.796095248660196</v>
      </c>
      <c r="BN22" s="40">
        <v>28868</v>
      </c>
      <c r="BO22" s="40">
        <v>18844.071032186461</v>
      </c>
      <c r="BP22" s="40">
        <v>2474041.4268335081</v>
      </c>
      <c r="BQ22" s="43">
        <v>65.276676708419217</v>
      </c>
      <c r="BR22" s="44">
        <v>131.29017729808714</v>
      </c>
      <c r="BS22" s="44">
        <v>85.70186458478274</v>
      </c>
      <c r="BT22" s="43">
        <v>13.463838365509028</v>
      </c>
      <c r="BU22" s="43">
        <v>-3.6657872556094735</v>
      </c>
      <c r="BV22" s="60">
        <v>9.3044954389776624</v>
      </c>
      <c r="BW22" s="40">
        <v>31961</v>
      </c>
      <c r="BX22" s="40">
        <v>19847.608213096559</v>
      </c>
      <c r="BY22" s="40">
        <v>2625276.5085335583</v>
      </c>
      <c r="BZ22" s="43">
        <v>62.099459382048622</v>
      </c>
      <c r="CA22" s="44">
        <v>132.27168132033432</v>
      </c>
      <c r="CB22" s="44">
        <v>82.139999015473805</v>
      </c>
      <c r="CC22" s="43">
        <v>2.307816247106226</v>
      </c>
      <c r="CD22" s="43">
        <v>-7.293974439186699</v>
      </c>
      <c r="CE22" s="60">
        <v>-5.154489719276973</v>
      </c>
      <c r="CF22" s="40">
        <v>30930</v>
      </c>
      <c r="CG22" s="40">
        <v>17401.128745837959</v>
      </c>
      <c r="CH22" s="40">
        <v>2349958.9193056799</v>
      </c>
      <c r="CI22" s="43">
        <v>56.25971143174251</v>
      </c>
      <c r="CJ22" s="44">
        <v>135.04634978738082</v>
      </c>
      <c r="CK22" s="44">
        <v>75.976686689482051</v>
      </c>
      <c r="CL22" s="43">
        <v>-4.0179948171402318</v>
      </c>
      <c r="CM22" s="43">
        <v>-2.7654107100095082</v>
      </c>
      <c r="CN22" s="60">
        <v>-6.6722914681220793</v>
      </c>
      <c r="CO22" s="40">
        <v>31837</v>
      </c>
      <c r="CP22" s="40">
        <v>14555.216216216217</v>
      </c>
      <c r="CQ22" s="40">
        <v>1814051.6707816122</v>
      </c>
      <c r="CR22" s="43">
        <v>45.717926363087656</v>
      </c>
      <c r="CS22" s="44">
        <v>124.63240970343993</v>
      </c>
      <c r="CT22" s="44">
        <v>56.979353292760379</v>
      </c>
      <c r="CU22" s="43">
        <v>-9.1623427768713075</v>
      </c>
      <c r="CV22" s="43">
        <v>-3.4121247317367991</v>
      </c>
      <c r="CW22" s="60">
        <v>-12.261836944769223</v>
      </c>
      <c r="CX22" s="40">
        <v>30810</v>
      </c>
      <c r="CY22" s="40">
        <v>18181.272933182332</v>
      </c>
      <c r="CZ22" s="40">
        <v>2388395.8997636829</v>
      </c>
      <c r="DA22" s="43">
        <v>59.01094752736882</v>
      </c>
      <c r="DB22" s="44">
        <v>131.36571397070125</v>
      </c>
      <c r="DC22" s="44">
        <v>77.520152540203924</v>
      </c>
      <c r="DD22" s="43">
        <v>-1.772830558970605</v>
      </c>
      <c r="DE22" s="43">
        <v>7.1693621178435016</v>
      </c>
      <c r="DF22" s="60">
        <v>5.2694309162753896</v>
      </c>
      <c r="DG22" s="40">
        <v>94852</v>
      </c>
      <c r="DH22" s="40">
        <v>59278.230848861283</v>
      </c>
      <c r="DI22" s="40">
        <v>8527818.8088855464</v>
      </c>
      <c r="DJ22" s="43">
        <v>62.495499144837517</v>
      </c>
      <c r="DK22" s="44">
        <v>143.86088597395047</v>
      </c>
      <c r="DL22" s="44">
        <v>89.906578763605893</v>
      </c>
      <c r="DM22" s="43">
        <v>9.7087378640776698E-2</v>
      </c>
      <c r="DN22" s="43">
        <v>8.3331747063945709</v>
      </c>
      <c r="DO22" s="43">
        <v>8.2280988822307695</v>
      </c>
      <c r="DP22" s="43">
        <v>-2.2234756026578246</v>
      </c>
      <c r="DQ22" s="60">
        <v>5.8216735083779625</v>
      </c>
      <c r="DR22" s="40">
        <v>94852</v>
      </c>
      <c r="DS22" s="40">
        <v>58034.840579710144</v>
      </c>
      <c r="DT22" s="40">
        <v>7891470.9961202489</v>
      </c>
      <c r="DU22" s="43">
        <v>61.184625078764967</v>
      </c>
      <c r="DV22" s="44">
        <v>135.97816272591308</v>
      </c>
      <c r="DW22" s="44">
        <v>83.197729052842845</v>
      </c>
      <c r="DX22" s="43">
        <v>9.7087378640776698E-2</v>
      </c>
      <c r="DY22" s="43">
        <v>9.7779576973323366</v>
      </c>
      <c r="DZ22" s="43">
        <v>9.6714805318554742</v>
      </c>
      <c r="EA22" s="43">
        <v>-1.6129579135536356</v>
      </c>
      <c r="EB22" s="60">
        <v>7.9025257076839566</v>
      </c>
      <c r="EC22" s="40">
        <v>92790</v>
      </c>
      <c r="ED22" s="40">
        <v>56232.55398648385</v>
      </c>
      <c r="EE22" s="40">
        <v>7384188.7035031598</v>
      </c>
      <c r="EF22" s="43">
        <v>60.60195493747586</v>
      </c>
      <c r="EG22" s="44">
        <v>131.31519342475599</v>
      </c>
      <c r="EH22" s="44">
        <v>79.579574345329888</v>
      </c>
      <c r="EI22" s="43">
        <v>9.7087378640776698E-2</v>
      </c>
      <c r="EJ22" s="43">
        <v>2.740058903217875</v>
      </c>
      <c r="EK22" s="43">
        <v>2.6404080215928309</v>
      </c>
      <c r="EL22" s="43">
        <v>-5.9766509056343242</v>
      </c>
      <c r="EM22" s="60">
        <v>-3.494050853996673</v>
      </c>
      <c r="EN22" s="40">
        <v>93577</v>
      </c>
      <c r="EO22" s="40">
        <v>50137.617895236508</v>
      </c>
      <c r="EP22" s="40">
        <v>6552406.4898509756</v>
      </c>
      <c r="EQ22" s="43">
        <v>53.578996863798267</v>
      </c>
      <c r="ER22" s="44">
        <v>130.68842846786922</v>
      </c>
      <c r="ES22" s="44">
        <v>70.021548990146883</v>
      </c>
      <c r="ET22" s="43">
        <v>-0.1632348234289982</v>
      </c>
      <c r="EU22" s="43">
        <v>-4.9444655382670462</v>
      </c>
      <c r="EV22" s="43">
        <v>-4.7890481091046659</v>
      </c>
      <c r="EW22" s="43">
        <v>0.41714540532208438</v>
      </c>
      <c r="EX22" s="60">
        <v>-4.3918799979170515</v>
      </c>
      <c r="EY22" s="40">
        <v>376071</v>
      </c>
      <c r="EZ22" s="40">
        <v>223683.24331029179</v>
      </c>
      <c r="FA22" s="40">
        <v>30355884.99835993</v>
      </c>
      <c r="FB22" s="43">
        <v>59.478992879081815</v>
      </c>
      <c r="FC22" s="44">
        <v>135.70924915573789</v>
      </c>
      <c r="FD22" s="44">
        <v>80.718494641596749</v>
      </c>
      <c r="FE22" s="43">
        <v>3.218513100146296E-2</v>
      </c>
      <c r="FF22" s="43">
        <v>4.0084566891006492</v>
      </c>
      <c r="FG22" s="43">
        <v>3.9749922016510135</v>
      </c>
      <c r="FH22" s="43">
        <v>-2.2769064728174753</v>
      </c>
      <c r="FI22" s="60">
        <v>1.6075788741132657</v>
      </c>
      <c r="FK22" s="61">
        <v>11</v>
      </c>
      <c r="FL22" s="62">
        <v>9</v>
      </c>
      <c r="FM22" s="40">
        <v>1027</v>
      </c>
      <c r="FN22" s="62">
        <v>883</v>
      </c>
    </row>
    <row r="23" spans="2:170" x14ac:dyDescent="0.25">
      <c r="B23" s="64" t="s">
        <v>60</v>
      </c>
      <c r="K23" s="60"/>
      <c r="T23" s="60"/>
      <c r="AC23" s="60"/>
      <c r="AL23" s="60"/>
      <c r="AU23" s="60"/>
      <c r="BD23" s="60"/>
      <c r="BM23" s="60"/>
      <c r="BV23" s="60"/>
      <c r="CE23" s="60"/>
      <c r="CN23" s="60"/>
      <c r="CW23" s="60"/>
      <c r="DF23" s="60"/>
      <c r="DQ23" s="60"/>
      <c r="EB23" s="60"/>
      <c r="EM23" s="60"/>
      <c r="EX23" s="60"/>
      <c r="FI23" s="60"/>
      <c r="FK23" s="61">
        <v>7</v>
      </c>
      <c r="FL23" s="62">
        <v>0</v>
      </c>
      <c r="FM23" s="40">
        <v>252</v>
      </c>
      <c r="FN23" s="62">
        <v>0</v>
      </c>
    </row>
    <row r="24" spans="2:170" x14ac:dyDescent="0.25">
      <c r="B24" s="64" t="s">
        <v>61</v>
      </c>
      <c r="K24" s="60"/>
      <c r="T24" s="60"/>
      <c r="AC24" s="60"/>
      <c r="AL24" s="60"/>
      <c r="AU24" s="60"/>
      <c r="BD24" s="60"/>
      <c r="BM24" s="60"/>
      <c r="BV24" s="60"/>
      <c r="CE24" s="60"/>
      <c r="CN24" s="60"/>
      <c r="CW24" s="60"/>
      <c r="DF24" s="60"/>
      <c r="DQ24" s="60"/>
      <c r="EB24" s="60"/>
      <c r="EM24" s="60"/>
      <c r="EX24" s="60"/>
      <c r="FI24" s="60"/>
      <c r="FK24" s="61">
        <v>4</v>
      </c>
      <c r="FL24" s="62">
        <v>1</v>
      </c>
      <c r="FM24" s="40">
        <v>237</v>
      </c>
      <c r="FN24" s="62">
        <v>40</v>
      </c>
    </row>
    <row r="25" spans="2:170" x14ac:dyDescent="0.25">
      <c r="B25" s="64" t="s">
        <v>62</v>
      </c>
      <c r="K25" s="60"/>
      <c r="T25" s="60"/>
      <c r="AC25" s="60"/>
      <c r="AL25" s="60"/>
      <c r="AU25" s="60"/>
      <c r="BD25" s="60"/>
      <c r="BM25" s="60"/>
      <c r="BV25" s="60"/>
      <c r="CE25" s="60"/>
      <c r="CN25" s="60"/>
      <c r="CW25" s="60"/>
      <c r="DF25" s="60"/>
      <c r="DQ25" s="60"/>
      <c r="EB25" s="60"/>
      <c r="EM25" s="60"/>
      <c r="EX25" s="60"/>
      <c r="FI25" s="60"/>
      <c r="FK25" s="61">
        <v>2</v>
      </c>
      <c r="FL25" s="62">
        <v>0</v>
      </c>
      <c r="FM25" s="40">
        <v>138</v>
      </c>
      <c r="FN25" s="62">
        <v>0</v>
      </c>
    </row>
    <row r="26" spans="2:170" ht="13" x14ac:dyDescent="0.3">
      <c r="B26" s="65" t="s">
        <v>89</v>
      </c>
      <c r="C26" s="66">
        <v>51398</v>
      </c>
      <c r="D26" s="66">
        <v>31048.769383697814</v>
      </c>
      <c r="E26" s="66">
        <v>4687134.0284715751</v>
      </c>
      <c r="F26" s="67">
        <v>60.408516642082986</v>
      </c>
      <c r="G26" s="68">
        <v>150.96038012162117</v>
      </c>
      <c r="H26" s="68">
        <v>91.192926348721258</v>
      </c>
      <c r="I26" s="67">
        <v>-2.0657819267375328</v>
      </c>
      <c r="J26" s="67">
        <v>1.6627074577271146</v>
      </c>
      <c r="K26" s="69">
        <v>-0.43742237909268533</v>
      </c>
      <c r="L26" s="66">
        <v>51398</v>
      </c>
      <c r="M26" s="66">
        <v>30982.844930417494</v>
      </c>
      <c r="N26" s="66">
        <v>4452204.4534684783</v>
      </c>
      <c r="O26" s="67">
        <v>60.280253960110308</v>
      </c>
      <c r="P26" s="68">
        <v>143.69902000501941</v>
      </c>
      <c r="Q26" s="68">
        <v>86.622134197215416</v>
      </c>
      <c r="R26" s="67">
        <v>18.169548591817403</v>
      </c>
      <c r="S26" s="67">
        <v>-5.9216281222911835</v>
      </c>
      <c r="T26" s="69">
        <v>11.171987370373873</v>
      </c>
      <c r="U26" s="66">
        <v>49740</v>
      </c>
      <c r="V26" s="66">
        <v>33824.188866799203</v>
      </c>
      <c r="W26" s="66">
        <v>5178921.7853820575</v>
      </c>
      <c r="X26" s="67">
        <v>68.00198807157058</v>
      </c>
      <c r="Y26" s="68">
        <v>153.11296320443415</v>
      </c>
      <c r="Z26" s="68">
        <v>104.11985897430756</v>
      </c>
      <c r="AA26" s="67">
        <v>11.538530593280141</v>
      </c>
      <c r="AB26" s="67">
        <v>-5.5448523447930036</v>
      </c>
      <c r="AC26" s="69">
        <v>5.3538837643835056</v>
      </c>
      <c r="AD26" s="66">
        <v>51398</v>
      </c>
      <c r="AE26" s="66">
        <v>32573.272365805169</v>
      </c>
      <c r="AF26" s="66">
        <v>4344418.5653660353</v>
      </c>
      <c r="AG26" s="67">
        <v>63.374591162701215</v>
      </c>
      <c r="AH26" s="68">
        <v>133.3737217611187</v>
      </c>
      <c r="AI26" s="68">
        <v>84.525050884587642</v>
      </c>
      <c r="AJ26" s="67">
        <v>30.324472061488237</v>
      </c>
      <c r="AK26" s="67">
        <v>-7.2685118312307191</v>
      </c>
      <c r="AL26" s="69">
        <v>20.851822390746705</v>
      </c>
      <c r="AM26" s="66">
        <v>49740</v>
      </c>
      <c r="AN26" s="66">
        <v>34959.737574552681</v>
      </c>
      <c r="AO26" s="66">
        <v>5521924.2415499976</v>
      </c>
      <c r="AP26" s="67">
        <v>70.284956925115978</v>
      </c>
      <c r="AQ26" s="68">
        <v>157.95096372718274</v>
      </c>
      <c r="AR26" s="68">
        <v>111.01576681845593</v>
      </c>
      <c r="AS26" s="67">
        <v>8.2112172602101623</v>
      </c>
      <c r="AT26" s="67">
        <v>0.51804359547000056</v>
      </c>
      <c r="AU26" s="69">
        <v>8.7717985408497423</v>
      </c>
      <c r="AV26" s="66">
        <v>51398</v>
      </c>
      <c r="AW26" s="66">
        <v>26356.596421471171</v>
      </c>
      <c r="AX26" s="66">
        <v>3415711.1650373214</v>
      </c>
      <c r="AY26" s="67">
        <v>51.279420252677482</v>
      </c>
      <c r="AZ26" s="68">
        <v>129.59606431787762</v>
      </c>
      <c r="BA26" s="68">
        <v>66.456110452494684</v>
      </c>
      <c r="BB26" s="67">
        <v>-6.6314534947693105</v>
      </c>
      <c r="BC26" s="67">
        <v>-2.7447803956526378</v>
      </c>
      <c r="BD26" s="69">
        <v>-9.1942150548453707</v>
      </c>
      <c r="BE26" s="66">
        <v>51398</v>
      </c>
      <c r="BF26" s="66">
        <v>28375.532803180915</v>
      </c>
      <c r="BG26" s="66">
        <v>3894075.1126207435</v>
      </c>
      <c r="BH26" s="67">
        <v>55.207464888090811</v>
      </c>
      <c r="BI26" s="68">
        <v>137.23355045457384</v>
      </c>
      <c r="BJ26" s="68">
        <v>75.763164181889252</v>
      </c>
      <c r="BK26" s="67">
        <v>-7.2382392088399348</v>
      </c>
      <c r="BL26" s="67">
        <v>-5.4940462241196526</v>
      </c>
      <c r="BM26" s="69">
        <v>-12.334613225071292</v>
      </c>
      <c r="BN26" s="66">
        <v>46424</v>
      </c>
      <c r="BO26" s="66">
        <v>30347.919234856534</v>
      </c>
      <c r="BP26" s="66">
        <v>4133720.8262196202</v>
      </c>
      <c r="BQ26" s="67">
        <v>65.371185668741461</v>
      </c>
      <c r="BR26" s="68">
        <v>136.2110131580875</v>
      </c>
      <c r="BS26" s="68">
        <v>89.042754312847237</v>
      </c>
      <c r="BT26" s="67">
        <v>13.070813431170695</v>
      </c>
      <c r="BU26" s="67">
        <v>-3.5509085553485544</v>
      </c>
      <c r="BV26" s="69">
        <v>9.0557722434854515</v>
      </c>
      <c r="BW26" s="66">
        <v>51398</v>
      </c>
      <c r="BX26" s="66">
        <v>31833.247608926675</v>
      </c>
      <c r="BY26" s="66">
        <v>4338193.0110220909</v>
      </c>
      <c r="BZ26" s="67">
        <v>61.934798258544447</v>
      </c>
      <c r="CA26" s="68">
        <v>136.27868146904297</v>
      </c>
      <c r="CB26" s="68">
        <v>84.403926437256146</v>
      </c>
      <c r="CC26" s="67">
        <v>1.0515129482259216</v>
      </c>
      <c r="CD26" s="67">
        <v>-7.0333817053399654</v>
      </c>
      <c r="CE26" s="69">
        <v>-6.0558256764860845</v>
      </c>
      <c r="CF26" s="66">
        <v>49740</v>
      </c>
      <c r="CG26" s="66">
        <v>28193.047821466524</v>
      </c>
      <c r="CH26" s="66">
        <v>3976279.1101158648</v>
      </c>
      <c r="CI26" s="67">
        <v>56.680835990081476</v>
      </c>
      <c r="CJ26" s="68">
        <v>141.03757547945128</v>
      </c>
      <c r="CK26" s="68">
        <v>79.941276841895146</v>
      </c>
      <c r="CL26" s="67">
        <v>-4.2778689800165415</v>
      </c>
      <c r="CM26" s="67">
        <v>-0.90206283219866112</v>
      </c>
      <c r="CN26" s="69">
        <v>-5.1413427460430734</v>
      </c>
      <c r="CO26" s="66">
        <v>51274</v>
      </c>
      <c r="CP26" s="66">
        <v>23228.630738522956</v>
      </c>
      <c r="CQ26" s="66">
        <v>2971919.4956027563</v>
      </c>
      <c r="CR26" s="67">
        <v>45.302942502092591</v>
      </c>
      <c r="CS26" s="68">
        <v>127.94208703288089</v>
      </c>
      <c r="CT26" s="68">
        <v>57.961530124483289</v>
      </c>
      <c r="CU26" s="67">
        <v>-10.607817236535693</v>
      </c>
      <c r="CV26" s="67">
        <v>-3.9364060483755923</v>
      </c>
      <c r="CW26" s="69">
        <v>-14.126656525645965</v>
      </c>
      <c r="CX26" s="66">
        <v>49620</v>
      </c>
      <c r="CY26" s="66">
        <v>29263.076923076922</v>
      </c>
      <c r="CZ26" s="66">
        <v>3967507.4521859842</v>
      </c>
      <c r="DA26" s="67">
        <v>58.974358974358971</v>
      </c>
      <c r="DB26" s="68">
        <v>135.58066578628305</v>
      </c>
      <c r="DC26" s="68">
        <v>79.957828540628455</v>
      </c>
      <c r="DD26" s="67">
        <v>-2.389277389340084</v>
      </c>
      <c r="DE26" s="67">
        <v>6.6743882577282818</v>
      </c>
      <c r="DF26" s="69">
        <v>4.1256412189253959</v>
      </c>
      <c r="DG26" s="66">
        <v>152536</v>
      </c>
      <c r="DH26" s="66">
        <v>95855.803180914518</v>
      </c>
      <c r="DI26" s="66">
        <v>14318260.26732211</v>
      </c>
      <c r="DJ26" s="67">
        <v>62.841429682772926</v>
      </c>
      <c r="DK26" s="68">
        <v>149.37291006052479</v>
      </c>
      <c r="DL26" s="68">
        <v>93.868072240796337</v>
      </c>
      <c r="DM26" s="67">
        <v>-0.30066145520144316</v>
      </c>
      <c r="DN26" s="67">
        <v>8.2946117231859215</v>
      </c>
      <c r="DO26" s="67">
        <v>8.6211937851006546</v>
      </c>
      <c r="DP26" s="67">
        <v>-3.2757394217005622</v>
      </c>
      <c r="DQ26" s="69">
        <v>5.0630465199190935</v>
      </c>
      <c r="DR26" s="66">
        <v>152536</v>
      </c>
      <c r="DS26" s="66">
        <v>93889.606361829021</v>
      </c>
      <c r="DT26" s="66">
        <v>13282053.971953355</v>
      </c>
      <c r="DU26" s="67">
        <v>61.552424582937157</v>
      </c>
      <c r="DV26" s="68">
        <v>141.46458257336135</v>
      </c>
      <c r="DW26" s="68">
        <v>87.074880500035107</v>
      </c>
      <c r="DX26" s="67">
        <v>-0.30066145520144316</v>
      </c>
      <c r="DY26" s="67">
        <v>9.4444999745839322</v>
      </c>
      <c r="DZ26" s="67">
        <v>9.7745497331591302</v>
      </c>
      <c r="EA26" s="67">
        <v>-2.6832515398144472</v>
      </c>
      <c r="EB26" s="69">
        <v>6.8290224372674544</v>
      </c>
      <c r="EC26" s="66">
        <v>149220</v>
      </c>
      <c r="ED26" s="66">
        <v>90556.699646964131</v>
      </c>
      <c r="EE26" s="66">
        <v>12365988.949862454</v>
      </c>
      <c r="EF26" s="67">
        <v>60.686703958560599</v>
      </c>
      <c r="EG26" s="68">
        <v>136.55520793128883</v>
      </c>
      <c r="EH26" s="68">
        <v>82.870854777258103</v>
      </c>
      <c r="EI26" s="67">
        <v>6.0350030175015085E-2</v>
      </c>
      <c r="EJ26" s="67">
        <v>1.8890024754046113</v>
      </c>
      <c r="EK26" s="67">
        <v>1.8275495185646351</v>
      </c>
      <c r="EL26" s="67">
        <v>-5.4958451598394413</v>
      </c>
      <c r="EM26" s="69">
        <v>-3.7687349331298106</v>
      </c>
      <c r="EN26" s="66">
        <v>150634</v>
      </c>
      <c r="EO26" s="66">
        <v>80684.755483066401</v>
      </c>
      <c r="EP26" s="66">
        <v>10915706.057904605</v>
      </c>
      <c r="EQ26" s="67">
        <v>53.563442173125857</v>
      </c>
      <c r="ER26" s="68">
        <v>135.28833287715079</v>
      </c>
      <c r="ES26" s="68">
        <v>72.465087947638679</v>
      </c>
      <c r="ET26" s="67">
        <v>-0.10146763315139899</v>
      </c>
      <c r="EU26" s="67">
        <v>-5.6331893785509415</v>
      </c>
      <c r="EV26" s="67">
        <v>-5.5373403536013655</v>
      </c>
      <c r="EW26" s="67">
        <v>0.81697354747907636</v>
      </c>
      <c r="EX26" s="69">
        <v>-4.7656054120170044</v>
      </c>
      <c r="EY26" s="66">
        <v>604926</v>
      </c>
      <c r="EZ26" s="66">
        <v>360986.86467277404</v>
      </c>
      <c r="FA26" s="66">
        <v>50882009.247042522</v>
      </c>
      <c r="FB26" s="67">
        <v>59.674549394929969</v>
      </c>
      <c r="FC26" s="68">
        <v>140.9525227272905</v>
      </c>
      <c r="FD26" s="68">
        <v>84.112782798296863</v>
      </c>
      <c r="FE26" s="67">
        <v>-0.16223558323114526</v>
      </c>
      <c r="FF26" s="67">
        <v>3.529461329300569</v>
      </c>
      <c r="FG26" s="67">
        <v>3.697695891104043</v>
      </c>
      <c r="FH26" s="67">
        <v>-2.5935247568016915</v>
      </c>
      <c r="FI26" s="69">
        <v>1.0082704758090026</v>
      </c>
      <c r="FK26" s="70">
        <v>24</v>
      </c>
      <c r="FL26" s="71">
        <v>10</v>
      </c>
      <c r="FM26" s="66">
        <v>1654</v>
      </c>
      <c r="FN26" s="71">
        <v>923</v>
      </c>
    </row>
    <row r="27" spans="2:170" ht="13" x14ac:dyDescent="0.3">
      <c r="B27" s="63" t="s">
        <v>90</v>
      </c>
      <c r="K27" s="60"/>
      <c r="T27" s="60"/>
      <c r="AC27" s="60"/>
      <c r="AL27" s="60"/>
      <c r="AU27" s="60"/>
      <c r="BD27" s="60"/>
      <c r="BM27" s="60"/>
      <c r="BV27" s="60"/>
      <c r="CE27" s="60"/>
      <c r="CN27" s="60"/>
      <c r="CW27" s="60"/>
      <c r="DF27" s="60"/>
      <c r="DQ27" s="60"/>
      <c r="EB27" s="60"/>
      <c r="EM27" s="60"/>
      <c r="EX27" s="60"/>
      <c r="FI27" s="60"/>
      <c r="FK27" s="61"/>
      <c r="FL27" s="62"/>
      <c r="FN27" s="62"/>
    </row>
    <row r="28" spans="2:170" x14ac:dyDescent="0.25">
      <c r="B28" s="64" t="s">
        <v>59</v>
      </c>
      <c r="C28" s="40">
        <v>152489</v>
      </c>
      <c r="D28" s="40">
        <v>115753.62308347529</v>
      </c>
      <c r="E28" s="40">
        <v>22666977.5492323</v>
      </c>
      <c r="F28" s="43">
        <v>75.90949057536956</v>
      </c>
      <c r="G28" s="44">
        <v>195.82089048639187</v>
      </c>
      <c r="H28" s="44">
        <v>148.64664040837241</v>
      </c>
      <c r="I28" s="43">
        <v>4.8553092468979475</v>
      </c>
      <c r="J28" s="43">
        <v>-1.0590741531659673</v>
      </c>
      <c r="K28" s="60">
        <v>3.7448137684509613</v>
      </c>
      <c r="L28" s="40">
        <v>152489</v>
      </c>
      <c r="M28" s="40">
        <v>111401.31367120954</v>
      </c>
      <c r="N28" s="40">
        <v>21402732.334877916</v>
      </c>
      <c r="O28" s="43">
        <v>73.055311315051938</v>
      </c>
      <c r="P28" s="44">
        <v>192.12280025750917</v>
      </c>
      <c r="Q28" s="44">
        <v>140.35590983531873</v>
      </c>
      <c r="R28" s="43">
        <v>7.3077845397572663</v>
      </c>
      <c r="S28" s="43">
        <v>-0.49386996824180862</v>
      </c>
      <c r="T28" s="60">
        <v>6.7778236182038452</v>
      </c>
      <c r="U28" s="40">
        <v>147570</v>
      </c>
      <c r="V28" s="40">
        <v>117226.39011925043</v>
      </c>
      <c r="W28" s="40">
        <v>24411952.697876051</v>
      </c>
      <c r="X28" s="43">
        <v>79.43781942078364</v>
      </c>
      <c r="Y28" s="44">
        <v>208.24622060819755</v>
      </c>
      <c r="Z28" s="44">
        <v>165.42625667734669</v>
      </c>
      <c r="AA28" s="43">
        <v>5.4415193757663065</v>
      </c>
      <c r="AB28" s="43">
        <v>-0.21263088085198542</v>
      </c>
      <c r="AC28" s="60">
        <v>5.2173181443679679</v>
      </c>
      <c r="AD28" s="40">
        <v>152489</v>
      </c>
      <c r="AE28" s="40">
        <v>114325.89799829642</v>
      </c>
      <c r="AF28" s="40">
        <v>22433435.358748496</v>
      </c>
      <c r="AG28" s="43">
        <v>74.973209869758747</v>
      </c>
      <c r="AH28" s="44">
        <v>196.22356571459233</v>
      </c>
      <c r="AI28" s="44">
        <v>147.11510573712528</v>
      </c>
      <c r="AJ28" s="43">
        <v>6.0510078633836448</v>
      </c>
      <c r="AK28" s="43">
        <v>-2.2705840131300121</v>
      </c>
      <c r="AL28" s="60">
        <v>3.6430306330282525</v>
      </c>
      <c r="AM28" s="40">
        <v>147570</v>
      </c>
      <c r="AN28" s="40">
        <v>116134.90843270869</v>
      </c>
      <c r="AO28" s="40">
        <v>24251468.146906119</v>
      </c>
      <c r="AP28" s="43">
        <v>78.698182850653041</v>
      </c>
      <c r="AQ28" s="44">
        <v>208.82152036963109</v>
      </c>
      <c r="AR28" s="44">
        <v>164.33874193200595</v>
      </c>
      <c r="AS28" s="43">
        <v>-0.29533894159923763</v>
      </c>
      <c r="AT28" s="43">
        <v>-4.3233538021339237</v>
      </c>
      <c r="AU28" s="60">
        <v>-4.6059241963716131</v>
      </c>
      <c r="AV28" s="40">
        <v>152706</v>
      </c>
      <c r="AW28" s="40">
        <v>95353.659791622369</v>
      </c>
      <c r="AX28" s="40">
        <v>17170014.506837226</v>
      </c>
      <c r="AY28" s="43">
        <v>62.442641279073754</v>
      </c>
      <c r="AZ28" s="44">
        <v>180.06665443527905</v>
      </c>
      <c r="BA28" s="44">
        <v>112.43837509225065</v>
      </c>
      <c r="BB28" s="43">
        <v>0.92010221073755361</v>
      </c>
      <c r="BC28" s="43">
        <v>-1.6383089906659565</v>
      </c>
      <c r="BD28" s="60">
        <v>-0.73328089718216183</v>
      </c>
      <c r="BE28" s="40">
        <v>152706</v>
      </c>
      <c r="BF28" s="40">
        <v>93728.069317456946</v>
      </c>
      <c r="BG28" s="40">
        <v>16789775.058046162</v>
      </c>
      <c r="BH28" s="43">
        <v>61.378118291001627</v>
      </c>
      <c r="BI28" s="44">
        <v>179.13283801012906</v>
      </c>
      <c r="BJ28" s="44">
        <v>109.94836521188533</v>
      </c>
      <c r="BK28" s="43">
        <v>0.83787011956192359</v>
      </c>
      <c r="BL28" s="43">
        <v>-3.6187740104374706</v>
      </c>
      <c r="BM28" s="60">
        <v>-2.8112245169891343</v>
      </c>
      <c r="BN28" s="40">
        <v>137928</v>
      </c>
      <c r="BO28" s="40">
        <v>104140.6106080207</v>
      </c>
      <c r="BP28" s="40">
        <v>20734941.972638205</v>
      </c>
      <c r="BQ28" s="43">
        <v>75.503603770097953</v>
      </c>
      <c r="BR28" s="44">
        <v>199.10524675799473</v>
      </c>
      <c r="BS28" s="44">
        <v>150.33163659763213</v>
      </c>
      <c r="BT28" s="43">
        <v>5.9452393136475337</v>
      </c>
      <c r="BU28" s="43">
        <v>1.0324562008151694</v>
      </c>
      <c r="BV28" s="60">
        <v>7.0390775063440119</v>
      </c>
      <c r="BW28" s="40">
        <v>152706</v>
      </c>
      <c r="BX28" s="40">
        <v>111285.32858990945</v>
      </c>
      <c r="BY28" s="40">
        <v>20994873.016208544</v>
      </c>
      <c r="BZ28" s="43">
        <v>72.875544241817252</v>
      </c>
      <c r="CA28" s="44">
        <v>188.65804937841745</v>
      </c>
      <c r="CB28" s="44">
        <v>137.48558024051803</v>
      </c>
      <c r="CC28" s="43">
        <v>-0.35410610535199605</v>
      </c>
      <c r="CD28" s="43">
        <v>-4.6514668260090284</v>
      </c>
      <c r="CE28" s="60">
        <v>-4.9891018033031571</v>
      </c>
      <c r="CF28" s="40">
        <v>147780</v>
      </c>
      <c r="CG28" s="40">
        <v>107015.70375161708</v>
      </c>
      <c r="CH28" s="40">
        <v>20189850.166966338</v>
      </c>
      <c r="CI28" s="43">
        <v>72.415552680753194</v>
      </c>
      <c r="CJ28" s="44">
        <v>188.66249960685096</v>
      </c>
      <c r="CK28" s="44">
        <v>136.62099179162496</v>
      </c>
      <c r="CL28" s="43">
        <v>6.7311807091275835</v>
      </c>
      <c r="CM28" s="43">
        <v>3.0568152033162796</v>
      </c>
      <c r="CN28" s="60">
        <v>9.9937556677177319</v>
      </c>
      <c r="CO28" s="40">
        <v>152582</v>
      </c>
      <c r="CP28" s="40">
        <v>96301.092998510328</v>
      </c>
      <c r="CQ28" s="40">
        <v>17039662.563937567</v>
      </c>
      <c r="CR28" s="43">
        <v>63.114320823236241</v>
      </c>
      <c r="CS28" s="44">
        <v>176.94152821506557</v>
      </c>
      <c r="CT28" s="44">
        <v>111.67544378719356</v>
      </c>
      <c r="CU28" s="43">
        <v>-5.2241334250870759</v>
      </c>
      <c r="CV28" s="43">
        <v>-8.8470763597241557</v>
      </c>
      <c r="CW28" s="60">
        <v>-13.609026711550412</v>
      </c>
      <c r="CX28" s="40">
        <v>147660</v>
      </c>
      <c r="CY28" s="40">
        <v>101656.34588744589</v>
      </c>
      <c r="CZ28" s="40">
        <v>19117082.675905496</v>
      </c>
      <c r="DA28" s="43">
        <v>68.844877344877347</v>
      </c>
      <c r="DB28" s="44">
        <v>188.05596944308789</v>
      </c>
      <c r="DC28" s="44">
        <v>129.46690150281387</v>
      </c>
      <c r="DD28" s="43">
        <v>-3.4053027511756935</v>
      </c>
      <c r="DE28" s="43">
        <v>2.5957292506391236</v>
      </c>
      <c r="DF28" s="60">
        <v>-0.89796594003939945</v>
      </c>
      <c r="DG28" s="40">
        <v>452548</v>
      </c>
      <c r="DH28" s="40">
        <v>344381.32687393524</v>
      </c>
      <c r="DI28" s="40">
        <v>68481662.581986263</v>
      </c>
      <c r="DJ28" s="43">
        <v>76.098298274201909</v>
      </c>
      <c r="DK28" s="44">
        <v>198.85416902134989</v>
      </c>
      <c r="DL28" s="44">
        <v>151.32463867255245</v>
      </c>
      <c r="DM28" s="43">
        <v>0.98542393758981728</v>
      </c>
      <c r="DN28" s="43">
        <v>6.8810246208295256</v>
      </c>
      <c r="DO28" s="43">
        <v>5.8380709347683108</v>
      </c>
      <c r="DP28" s="43">
        <v>-0.59947919708166575</v>
      </c>
      <c r="DQ28" s="60">
        <v>5.2035937169127386</v>
      </c>
      <c r="DR28" s="40">
        <v>452765</v>
      </c>
      <c r="DS28" s="40">
        <v>325814.4662226275</v>
      </c>
      <c r="DT28" s="40">
        <v>63854918.012491845</v>
      </c>
      <c r="DU28" s="43">
        <v>71.961054017564848</v>
      </c>
      <c r="DV28" s="44">
        <v>195.98552130849856</v>
      </c>
      <c r="DW28" s="44">
        <v>141.03324685541472</v>
      </c>
      <c r="DX28" s="43">
        <v>1.0338471700302589</v>
      </c>
      <c r="DY28" s="43">
        <v>3.2618901312248898</v>
      </c>
      <c r="DZ28" s="43">
        <v>2.2052441074306381</v>
      </c>
      <c r="EA28" s="43">
        <v>-2.9412357898741988</v>
      </c>
      <c r="EB28" s="60">
        <v>-0.80085311142750493</v>
      </c>
      <c r="EC28" s="40">
        <v>443340</v>
      </c>
      <c r="ED28" s="40">
        <v>309154.00851538708</v>
      </c>
      <c r="EE28" s="40">
        <v>58519590.046892911</v>
      </c>
      <c r="EF28" s="43">
        <v>69.732938267556975</v>
      </c>
      <c r="EG28" s="44">
        <v>189.28944291524624</v>
      </c>
      <c r="EH28" s="44">
        <v>131.99709037509115</v>
      </c>
      <c r="EI28" s="43">
        <v>1.1291315951549989</v>
      </c>
      <c r="EJ28" s="43">
        <v>3.208053752111462</v>
      </c>
      <c r="EK28" s="43">
        <v>2.0557104804258688</v>
      </c>
      <c r="EL28" s="43">
        <v>-2.3888421859875444</v>
      </c>
      <c r="EM28" s="60">
        <v>-0.38223938470655844</v>
      </c>
      <c r="EN28" s="40">
        <v>448022</v>
      </c>
      <c r="EO28" s="40">
        <v>304973.1426375733</v>
      </c>
      <c r="EP28" s="40">
        <v>56346595.406809397</v>
      </c>
      <c r="EQ28" s="43">
        <v>68.07101942261167</v>
      </c>
      <c r="ER28" s="44">
        <v>184.75920508767905</v>
      </c>
      <c r="ES28" s="44">
        <v>125.76747438029695</v>
      </c>
      <c r="ET28" s="43">
        <v>0.70603150055857633</v>
      </c>
      <c r="EU28" s="43">
        <v>-1.1353462376421252E-2</v>
      </c>
      <c r="EV28" s="43">
        <v>-0.71235550869576858</v>
      </c>
      <c r="EW28" s="43">
        <v>-1.0866649790896772</v>
      </c>
      <c r="EX28" s="60">
        <v>-1.7912795699193413</v>
      </c>
      <c r="EY28" s="40">
        <v>1796675</v>
      </c>
      <c r="EZ28" s="40">
        <v>1284322.9442495231</v>
      </c>
      <c r="FA28" s="40">
        <v>247202766.04818043</v>
      </c>
      <c r="FB28" s="43">
        <v>71.483320258228289</v>
      </c>
      <c r="FC28" s="44">
        <v>192.47710800076848</v>
      </c>
      <c r="FD28" s="44">
        <v>137.58902753596527</v>
      </c>
      <c r="FE28" s="43">
        <v>0.96317296372366934</v>
      </c>
      <c r="FF28" s="43">
        <v>3.3839476002303006</v>
      </c>
      <c r="FG28" s="43">
        <v>2.397680823063058</v>
      </c>
      <c r="FH28" s="43">
        <v>-1.6938332775740752</v>
      </c>
      <c r="FI28" s="60">
        <v>0.66323482983664928</v>
      </c>
      <c r="FK28" s="61">
        <v>38</v>
      </c>
      <c r="FL28" s="62">
        <v>33</v>
      </c>
      <c r="FM28" s="40">
        <v>4922</v>
      </c>
      <c r="FN28" s="62">
        <v>4620</v>
      </c>
    </row>
    <row r="29" spans="2:170" x14ac:dyDescent="0.25">
      <c r="B29" s="64" t="s">
        <v>60</v>
      </c>
      <c r="K29" s="60"/>
      <c r="T29" s="60"/>
      <c r="AC29" s="60"/>
      <c r="AL29" s="60"/>
      <c r="AU29" s="60"/>
      <c r="BD29" s="60"/>
      <c r="BM29" s="60"/>
      <c r="BV29" s="60"/>
      <c r="CE29" s="60"/>
      <c r="CN29" s="60"/>
      <c r="CW29" s="60"/>
      <c r="DF29" s="60"/>
      <c r="DQ29" s="60"/>
      <c r="EB29" s="60"/>
      <c r="EM29" s="60"/>
      <c r="EX29" s="60"/>
      <c r="FI29" s="60"/>
      <c r="FK29" s="61">
        <v>7</v>
      </c>
      <c r="FL29" s="62">
        <v>0</v>
      </c>
      <c r="FM29" s="40">
        <v>252</v>
      </c>
      <c r="FN29" s="62">
        <v>0</v>
      </c>
    </row>
    <row r="30" spans="2:170" x14ac:dyDescent="0.25">
      <c r="B30" s="64" t="s">
        <v>61</v>
      </c>
      <c r="C30" s="40">
        <v>74741</v>
      </c>
      <c r="D30" s="40">
        <v>53767.494968854815</v>
      </c>
      <c r="E30" s="40">
        <v>10969482.3768063</v>
      </c>
      <c r="F30" s="43">
        <v>71.938420637742084</v>
      </c>
      <c r="G30" s="44">
        <v>204.01698801776885</v>
      </c>
      <c r="H30" s="44">
        <v>146.76659901267445</v>
      </c>
      <c r="I30" s="43">
        <v>3.6695180929272468</v>
      </c>
      <c r="J30" s="43">
        <v>3.7404232286247772</v>
      </c>
      <c r="K30" s="60">
        <v>7.5471968286636173</v>
      </c>
      <c r="L30" s="40">
        <v>74710</v>
      </c>
      <c r="M30" s="40">
        <v>50137.473633748799</v>
      </c>
      <c r="N30" s="40">
        <v>9634505.9305373151</v>
      </c>
      <c r="O30" s="43">
        <v>67.109454736646768</v>
      </c>
      <c r="P30" s="44">
        <v>192.16177506104108</v>
      </c>
      <c r="Q30" s="44">
        <v>128.95871945572634</v>
      </c>
      <c r="R30" s="43">
        <v>17.57383914456738</v>
      </c>
      <c r="S30" s="43">
        <v>6.0991852088667899</v>
      </c>
      <c r="T30" s="60">
        <v>24.744885351149453</v>
      </c>
      <c r="U30" s="40">
        <v>72300</v>
      </c>
      <c r="V30" s="40">
        <v>55561.706615532115</v>
      </c>
      <c r="W30" s="40">
        <v>11979970.522463089</v>
      </c>
      <c r="X30" s="43">
        <v>76.848833493128794</v>
      </c>
      <c r="Y30" s="44">
        <v>215.61559664393249</v>
      </c>
      <c r="Z30" s="44">
        <v>165.69807085011186</v>
      </c>
      <c r="AA30" s="43">
        <v>9.5406404290533899</v>
      </c>
      <c r="AB30" s="43">
        <v>4.8400342692954768</v>
      </c>
      <c r="AC30" s="60">
        <v>14.8424449647137</v>
      </c>
      <c r="AD30" s="40">
        <v>77066</v>
      </c>
      <c r="AE30" s="40">
        <v>54005.532839962994</v>
      </c>
      <c r="AF30" s="40">
        <v>10769213.993767863</v>
      </c>
      <c r="AG30" s="43">
        <v>70.076989645191134</v>
      </c>
      <c r="AH30" s="44">
        <v>199.4094572806226</v>
      </c>
      <c r="AI30" s="44">
        <v>139.74014473007372</v>
      </c>
      <c r="AJ30" s="43">
        <v>6.3440768691830973</v>
      </c>
      <c r="AK30" s="43">
        <v>1.8490087598424749</v>
      </c>
      <c r="AL30" s="60">
        <v>8.3103881659704033</v>
      </c>
      <c r="AM30" s="40">
        <v>74580</v>
      </c>
      <c r="AN30" s="40">
        <v>54623.008325624425</v>
      </c>
      <c r="AO30" s="40">
        <v>11147597.515060775</v>
      </c>
      <c r="AP30" s="43">
        <v>73.240826395312979</v>
      </c>
      <c r="AQ30" s="44">
        <v>204.08245273871671</v>
      </c>
      <c r="AR30" s="44">
        <v>149.47167491366017</v>
      </c>
      <c r="AS30" s="43">
        <v>-0.19973207354244701</v>
      </c>
      <c r="AT30" s="43">
        <v>-5.6681016905838861</v>
      </c>
      <c r="AU30" s="60">
        <v>-5.8565127470327649</v>
      </c>
      <c r="AV30" s="40">
        <v>77066</v>
      </c>
      <c r="AW30" s="40">
        <v>48506.896392229421</v>
      </c>
      <c r="AX30" s="40">
        <v>9158188.7255360782</v>
      </c>
      <c r="AY30" s="43">
        <v>62.942019038524663</v>
      </c>
      <c r="AZ30" s="44">
        <v>188.80178710017773</v>
      </c>
      <c r="BA30" s="44">
        <v>118.83565678166867</v>
      </c>
      <c r="BB30" s="43">
        <v>3.164202092409877</v>
      </c>
      <c r="BC30" s="43">
        <v>1.3284121577189356</v>
      </c>
      <c r="BD30" s="60">
        <v>4.5346478953306386</v>
      </c>
      <c r="BE30" s="40">
        <v>76973</v>
      </c>
      <c r="BF30" s="40">
        <v>48164.909680407596</v>
      </c>
      <c r="BG30" s="40">
        <v>9471174.6227873489</v>
      </c>
      <c r="BH30" s="43">
        <v>62.573772206367941</v>
      </c>
      <c r="BI30" s="44">
        <v>196.64055607354351</v>
      </c>
      <c r="BJ30" s="44">
        <v>123.04541362279433</v>
      </c>
      <c r="BK30" s="43">
        <v>-0.12987614879359818</v>
      </c>
      <c r="BL30" s="43">
        <v>-1.4800658787266834</v>
      </c>
      <c r="BM30" s="60">
        <v>-1.6080197748752294</v>
      </c>
      <c r="BN30" s="40">
        <v>69524</v>
      </c>
      <c r="BO30" s="40">
        <v>51276.997684113012</v>
      </c>
      <c r="BP30" s="40">
        <v>10339022.460591774</v>
      </c>
      <c r="BQ30" s="43">
        <v>73.754383643221061</v>
      </c>
      <c r="BR30" s="44">
        <v>201.63080772170639</v>
      </c>
      <c r="BS30" s="44">
        <v>148.71155946999275</v>
      </c>
      <c r="BT30" s="43">
        <v>3.4900554387853702</v>
      </c>
      <c r="BU30" s="43">
        <v>1.9473951462689525</v>
      </c>
      <c r="BV30" s="60">
        <v>5.5054157552096337</v>
      </c>
      <c r="BW30" s="40">
        <v>76973</v>
      </c>
      <c r="BX30" s="40">
        <v>52105.047707271886</v>
      </c>
      <c r="BY30" s="40">
        <v>9759082.8877200559</v>
      </c>
      <c r="BZ30" s="43">
        <v>67.692629502906058</v>
      </c>
      <c r="CA30" s="44">
        <v>187.2963046219044</v>
      </c>
      <c r="CB30" s="44">
        <v>126.78579356034007</v>
      </c>
      <c r="CC30" s="43">
        <v>-0.6981372933733252</v>
      </c>
      <c r="CD30" s="43">
        <v>-6.2971683393633313</v>
      </c>
      <c r="CE30" s="60">
        <v>-6.9513427521033906</v>
      </c>
      <c r="CF30" s="40">
        <v>74490</v>
      </c>
      <c r="CG30" s="40">
        <v>52639.83001389532</v>
      </c>
      <c r="CH30" s="40">
        <v>9934706.2259207536</v>
      </c>
      <c r="CI30" s="43">
        <v>70.666975451597963</v>
      </c>
      <c r="CJ30" s="44">
        <v>188.72983106705118</v>
      </c>
      <c r="CK30" s="44">
        <v>133.36966338999537</v>
      </c>
      <c r="CL30" s="43">
        <v>12.667668271496268</v>
      </c>
      <c r="CM30" s="43">
        <v>1.1165603416482544</v>
      </c>
      <c r="CN30" s="60">
        <v>13.925670773313604</v>
      </c>
      <c r="CO30" s="40">
        <v>76973</v>
      </c>
      <c r="CP30" s="40">
        <v>47395.513200555812</v>
      </c>
      <c r="CQ30" s="40">
        <v>8242425.6130317841</v>
      </c>
      <c r="CR30" s="43">
        <v>61.574205501352182</v>
      </c>
      <c r="CS30" s="44">
        <v>173.9072974725195</v>
      </c>
      <c r="CT30" s="44">
        <v>107.08203672757701</v>
      </c>
      <c r="CU30" s="43">
        <v>-4.8653968257127023</v>
      </c>
      <c r="CV30" s="43">
        <v>-12.451125005372177</v>
      </c>
      <c r="CW30" s="60">
        <v>-16.710725190311177</v>
      </c>
      <c r="CX30" s="40">
        <v>74490</v>
      </c>
      <c r="CY30" s="40">
        <v>48408.72440944882</v>
      </c>
      <c r="CZ30" s="40">
        <v>9155412.7044203337</v>
      </c>
      <c r="DA30" s="43">
        <v>64.98687664041995</v>
      </c>
      <c r="DB30" s="44">
        <v>189.12732810272735</v>
      </c>
      <c r="DC30" s="44">
        <v>122.90794340744172</v>
      </c>
      <c r="DD30" s="43">
        <v>-2.0149705850810875</v>
      </c>
      <c r="DE30" s="43">
        <v>0.13334531255292759</v>
      </c>
      <c r="DF30" s="60">
        <v>-1.8843121412967738</v>
      </c>
      <c r="DG30" s="40">
        <v>221751</v>
      </c>
      <c r="DH30" s="40">
        <v>159466.67521813573</v>
      </c>
      <c r="DI30" s="40">
        <v>32583958.829806704</v>
      </c>
      <c r="DJ30" s="43">
        <v>71.912494292307926</v>
      </c>
      <c r="DK30" s="44">
        <v>204.33083454731118</v>
      </c>
      <c r="DL30" s="44">
        <v>146.93939973126029</v>
      </c>
      <c r="DM30" s="43">
        <v>1.5882978138571768</v>
      </c>
      <c r="DN30" s="43">
        <v>11.812415317242914</v>
      </c>
      <c r="DO30" s="43">
        <v>10.064266971160624</v>
      </c>
      <c r="DP30" s="43">
        <v>4.6886215482088929</v>
      </c>
      <c r="DQ30" s="60">
        <v>15.224763909197758</v>
      </c>
      <c r="DR30" s="40">
        <v>228712</v>
      </c>
      <c r="DS30" s="40">
        <v>157135.43755781683</v>
      </c>
      <c r="DT30" s="40">
        <v>31075000.234364714</v>
      </c>
      <c r="DU30" s="43">
        <v>68.704500663636736</v>
      </c>
      <c r="DV30" s="44">
        <v>197.75933880561408</v>
      </c>
      <c r="DW30" s="44">
        <v>135.86956624210674</v>
      </c>
      <c r="DX30" s="43">
        <v>2.0876202379092552</v>
      </c>
      <c r="DY30" s="43">
        <v>5.1721139669779479</v>
      </c>
      <c r="DZ30" s="43">
        <v>3.0214179955273486</v>
      </c>
      <c r="EA30" s="43">
        <v>-1.230494868120686</v>
      </c>
      <c r="EB30" s="60">
        <v>1.7537447340510912</v>
      </c>
      <c r="EC30" s="40">
        <v>223470</v>
      </c>
      <c r="ED30" s="40">
        <v>151546.9550717925</v>
      </c>
      <c r="EE30" s="40">
        <v>29569279.971099179</v>
      </c>
      <c r="EF30" s="43">
        <v>67.815346611085374</v>
      </c>
      <c r="EG30" s="44">
        <v>195.11629222171632</v>
      </c>
      <c r="EH30" s="44">
        <v>132.31878986485515</v>
      </c>
      <c r="EI30" s="43">
        <v>2.9863127333056823</v>
      </c>
      <c r="EJ30" s="43">
        <v>3.8775913190611218</v>
      </c>
      <c r="EK30" s="43">
        <v>0.86543401939841114</v>
      </c>
      <c r="EL30" s="43">
        <v>-1.9992804318609134</v>
      </c>
      <c r="EM30" s="60">
        <v>-1.151148865428024</v>
      </c>
      <c r="EN30" s="40">
        <v>225953</v>
      </c>
      <c r="EO30" s="40">
        <v>148444.06762389996</v>
      </c>
      <c r="EP30" s="40">
        <v>27332544.543372873</v>
      </c>
      <c r="EQ30" s="43">
        <v>65.696878387939066</v>
      </c>
      <c r="ER30" s="44">
        <v>184.12689022119093</v>
      </c>
      <c r="ES30" s="44">
        <v>120.96561914810988</v>
      </c>
      <c r="ET30" s="43">
        <v>2.9863127333056823</v>
      </c>
      <c r="EU30" s="43">
        <v>4.7498138927500726</v>
      </c>
      <c r="EV30" s="43">
        <v>1.7123645974075097</v>
      </c>
      <c r="EW30" s="43">
        <v>-3.8476633566449512</v>
      </c>
      <c r="EX30" s="60">
        <v>-2.201184784329969</v>
      </c>
      <c r="EY30" s="40">
        <v>899886</v>
      </c>
      <c r="EZ30" s="40">
        <v>616593.13547164504</v>
      </c>
      <c r="FA30" s="40">
        <v>120560783.57864347</v>
      </c>
      <c r="FB30" s="43">
        <v>68.519027462550255</v>
      </c>
      <c r="FC30" s="44">
        <v>195.52728800073973</v>
      </c>
      <c r="FD30" s="44">
        <v>133.97339616200659</v>
      </c>
      <c r="FE30" s="43">
        <v>2.4098963252950347</v>
      </c>
      <c r="FF30" s="43">
        <v>6.3769078215202919</v>
      </c>
      <c r="FG30" s="43">
        <v>3.8736602990811582</v>
      </c>
      <c r="FH30" s="43">
        <v>-0.52777864872450841</v>
      </c>
      <c r="FI30" s="60">
        <v>3.32543729830918</v>
      </c>
      <c r="FK30" s="61">
        <v>28</v>
      </c>
      <c r="FL30" s="62">
        <v>23</v>
      </c>
      <c r="FM30" s="40">
        <v>2483</v>
      </c>
      <c r="FN30" s="62">
        <v>2159</v>
      </c>
    </row>
    <row r="31" spans="2:170" x14ac:dyDescent="0.25">
      <c r="B31" s="64" t="s">
        <v>62</v>
      </c>
      <c r="K31" s="60"/>
      <c r="T31" s="60"/>
      <c r="AC31" s="60"/>
      <c r="AL31" s="60"/>
      <c r="AU31" s="60"/>
      <c r="BD31" s="60"/>
      <c r="BM31" s="60"/>
      <c r="BV31" s="60"/>
      <c r="CE31" s="60"/>
      <c r="CN31" s="60"/>
      <c r="CW31" s="60"/>
      <c r="DF31" s="60"/>
      <c r="DQ31" s="60"/>
      <c r="EB31" s="60"/>
      <c r="EM31" s="60"/>
      <c r="EX31" s="60"/>
      <c r="FI31" s="60"/>
      <c r="FK31" s="61">
        <v>3</v>
      </c>
      <c r="FL31" s="62">
        <v>0</v>
      </c>
      <c r="FM31" s="40">
        <v>306</v>
      </c>
      <c r="FN31" s="62">
        <v>0</v>
      </c>
    </row>
    <row r="32" spans="2:170" ht="13" x14ac:dyDescent="0.3">
      <c r="B32" s="72" t="s">
        <v>91</v>
      </c>
      <c r="C32" s="73">
        <v>244528</v>
      </c>
      <c r="D32" s="73">
        <v>182632.26065162907</v>
      </c>
      <c r="E32" s="73">
        <v>36206817.741632253</v>
      </c>
      <c r="F32" s="74">
        <v>74.687667936444527</v>
      </c>
      <c r="G32" s="75">
        <v>198.24984705575505</v>
      </c>
      <c r="H32" s="75">
        <v>148.06818745351148</v>
      </c>
      <c r="I32" s="74">
        <v>4.4450772597525905</v>
      </c>
      <c r="J32" s="74">
        <v>0.35043204908864906</v>
      </c>
      <c r="K32" s="76">
        <v>4.8110862841335535</v>
      </c>
      <c r="L32" s="73">
        <v>244497</v>
      </c>
      <c r="M32" s="73">
        <v>174146.63462105574</v>
      </c>
      <c r="N32" s="73">
        <v>33459506.068646301</v>
      </c>
      <c r="O32" s="74">
        <v>71.226491376604102</v>
      </c>
      <c r="P32" s="75">
        <v>192.1340951632767</v>
      </c>
      <c r="Q32" s="75">
        <v>136.8503747229876</v>
      </c>
      <c r="R32" s="74">
        <v>10.417799211324883</v>
      </c>
      <c r="S32" s="74">
        <v>1.3161093114930642</v>
      </c>
      <c r="T32" s="76">
        <v>11.871018148274185</v>
      </c>
      <c r="U32" s="73">
        <v>236610</v>
      </c>
      <c r="V32" s="73">
        <v>186073.65791801829</v>
      </c>
      <c r="W32" s="73">
        <v>39161288.205912389</v>
      </c>
      <c r="X32" s="74">
        <v>78.641502015138116</v>
      </c>
      <c r="Y32" s="75">
        <v>210.46121543526789</v>
      </c>
      <c r="Z32" s="75">
        <v>165.50986097761037</v>
      </c>
      <c r="AA32" s="74">
        <v>6.7705266090808633</v>
      </c>
      <c r="AB32" s="74">
        <v>1.3036133490539958</v>
      </c>
      <c r="AC32" s="76">
        <v>8.1624014468903248</v>
      </c>
      <c r="AD32" s="73">
        <v>246853</v>
      </c>
      <c r="AE32" s="73">
        <v>181263.33187518228</v>
      </c>
      <c r="AF32" s="73">
        <v>35741878.605485156</v>
      </c>
      <c r="AG32" s="74">
        <v>73.429665377849275</v>
      </c>
      <c r="AH32" s="75">
        <v>197.18206785527354</v>
      </c>
      <c r="AI32" s="75">
        <v>144.79013261125104</v>
      </c>
      <c r="AJ32" s="74">
        <v>6.2096809328823293</v>
      </c>
      <c r="AK32" s="74">
        <v>-1.0311525337297367</v>
      </c>
      <c r="AL32" s="76">
        <v>5.1144971169501181</v>
      </c>
      <c r="AM32" s="73">
        <v>238890</v>
      </c>
      <c r="AN32" s="73">
        <v>183892.12044327793</v>
      </c>
      <c r="AO32" s="73">
        <v>38139234.138044849</v>
      </c>
      <c r="AP32" s="74">
        <v>76.97773889374939</v>
      </c>
      <c r="AQ32" s="75">
        <v>207.40004545115357</v>
      </c>
      <c r="AR32" s="75">
        <v>159.65186545290658</v>
      </c>
      <c r="AS32" s="74">
        <v>-0.23265864220219101</v>
      </c>
      <c r="AT32" s="74">
        <v>-4.7205306042446775</v>
      </c>
      <c r="AU32" s="76">
        <v>-4.9422065240307687</v>
      </c>
      <c r="AV32" s="73">
        <v>247070</v>
      </c>
      <c r="AW32" s="73">
        <v>154665.59941733431</v>
      </c>
      <c r="AX32" s="73">
        <v>28277921.533416551</v>
      </c>
      <c r="AY32" s="74">
        <v>62.599910720578904</v>
      </c>
      <c r="AZ32" s="75">
        <v>182.83265082828285</v>
      </c>
      <c r="BA32" s="75">
        <v>114.45307618657283</v>
      </c>
      <c r="BB32" s="74">
        <v>1.6269768494069667</v>
      </c>
      <c r="BC32" s="74">
        <v>-0.68769123581181979</v>
      </c>
      <c r="BD32" s="76">
        <v>0.92809703642347474</v>
      </c>
      <c r="BE32" s="73">
        <v>246977</v>
      </c>
      <c r="BF32" s="73">
        <v>152518.93835616438</v>
      </c>
      <c r="BG32" s="73">
        <v>28172445.744848035</v>
      </c>
      <c r="BH32" s="74">
        <v>61.754308440123729</v>
      </c>
      <c r="BI32" s="75">
        <v>184.7144102134998</v>
      </c>
      <c r="BJ32" s="75">
        <v>114.06910661660007</v>
      </c>
      <c r="BK32" s="74">
        <v>0.53047350514508684</v>
      </c>
      <c r="BL32" s="74">
        <v>-2.9104619445675204</v>
      </c>
      <c r="BM32" s="76">
        <v>-2.3954276689123937</v>
      </c>
      <c r="BN32" s="73">
        <v>223076</v>
      </c>
      <c r="BO32" s="73">
        <v>167190.95865823157</v>
      </c>
      <c r="BP32" s="73">
        <v>33420584.917400144</v>
      </c>
      <c r="BQ32" s="74">
        <v>74.947981252233134</v>
      </c>
      <c r="BR32" s="75">
        <v>199.89469039242627</v>
      </c>
      <c r="BS32" s="75">
        <v>149.81703507952511</v>
      </c>
      <c r="BT32" s="74">
        <v>5.1653736731192081</v>
      </c>
      <c r="BU32" s="74">
        <v>1.3188017467440782</v>
      </c>
      <c r="BV32" s="76">
        <v>6.5522964581810328</v>
      </c>
      <c r="BW32" s="73">
        <v>246977</v>
      </c>
      <c r="BX32" s="73">
        <v>175919.84625570104</v>
      </c>
      <c r="BY32" s="73">
        <v>33116379.943472106</v>
      </c>
      <c r="BZ32" s="74">
        <v>71.229242502622128</v>
      </c>
      <c r="CA32" s="75">
        <v>188.24698093094713</v>
      </c>
      <c r="CB32" s="75">
        <v>134.08689855116916</v>
      </c>
      <c r="CC32" s="74">
        <v>-0.48644470839483767</v>
      </c>
      <c r="CD32" s="74">
        <v>-5.1486455427315434</v>
      </c>
      <c r="CE32" s="76">
        <v>-5.6100449372905388</v>
      </c>
      <c r="CF32" s="73">
        <v>239010</v>
      </c>
      <c r="CG32" s="73">
        <v>171752.90716492571</v>
      </c>
      <c r="CH32" s="73">
        <v>32406945.098528307</v>
      </c>
      <c r="CI32" s="74">
        <v>71.860134373007696</v>
      </c>
      <c r="CJ32" s="75">
        <v>188.68353167035212</v>
      </c>
      <c r="CK32" s="75">
        <v>135.58823939805157</v>
      </c>
      <c r="CL32" s="74">
        <v>8.4828882710151685</v>
      </c>
      <c r="CM32" s="74">
        <v>2.4734601577645834</v>
      </c>
      <c r="CN32" s="76">
        <v>11.166169290346257</v>
      </c>
      <c r="CO32" s="73">
        <v>246853</v>
      </c>
      <c r="CP32" s="73">
        <v>154602.72484689413</v>
      </c>
      <c r="CQ32" s="73">
        <v>27210450.967439204</v>
      </c>
      <c r="CR32" s="74">
        <v>62.629469703383855</v>
      </c>
      <c r="CS32" s="75">
        <v>176.00240224993578</v>
      </c>
      <c r="CT32" s="75">
        <v>110.2293711943513</v>
      </c>
      <c r="CU32" s="74">
        <v>-5.1167856566241685</v>
      </c>
      <c r="CV32" s="74">
        <v>-9.9761091763397882</v>
      </c>
      <c r="CW32" s="76">
        <v>-14.582438709500115</v>
      </c>
      <c r="CX32" s="73">
        <v>238890</v>
      </c>
      <c r="CY32" s="73">
        <v>161528.26272311551</v>
      </c>
      <c r="CZ32" s="73">
        <v>30429325.936087444</v>
      </c>
      <c r="DA32" s="74">
        <v>67.616167576338697</v>
      </c>
      <c r="DB32" s="75">
        <v>188.38391141646852</v>
      </c>
      <c r="DC32" s="75">
        <v>127.3779812302208</v>
      </c>
      <c r="DD32" s="74">
        <v>-3.0352596448995421</v>
      </c>
      <c r="DE32" s="74">
        <v>1.8577893035336857</v>
      </c>
      <c r="DF32" s="76">
        <v>-1.2338590704025527</v>
      </c>
      <c r="DG32" s="73">
        <v>725635</v>
      </c>
      <c r="DH32" s="73">
        <v>542852.55319070304</v>
      </c>
      <c r="DI32" s="73">
        <v>108827612.01619095</v>
      </c>
      <c r="DJ32" s="74">
        <v>74.810690387137214</v>
      </c>
      <c r="DK32" s="75">
        <v>200.47361180589309</v>
      </c>
      <c r="DL32" s="75">
        <v>149.97569303601801</v>
      </c>
      <c r="DM32" s="74">
        <v>1.0982902172338078</v>
      </c>
      <c r="DN32" s="74">
        <v>8.3107232837618863</v>
      </c>
      <c r="DO32" s="74">
        <v>7.1340801620900507</v>
      </c>
      <c r="DP32" s="74">
        <v>0.93741035301290543</v>
      </c>
      <c r="DQ32" s="76">
        <v>8.1383661210313072</v>
      </c>
      <c r="DR32" s="73">
        <v>732813</v>
      </c>
      <c r="DS32" s="73">
        <v>519821.05173579452</v>
      </c>
      <c r="DT32" s="73">
        <v>102159034.27694656</v>
      </c>
      <c r="DU32" s="74">
        <v>70.935020494422787</v>
      </c>
      <c r="DV32" s="75">
        <v>196.52731249689779</v>
      </c>
      <c r="DW32" s="75">
        <v>139.40668939681277</v>
      </c>
      <c r="DX32" s="74">
        <v>1.286794940725885</v>
      </c>
      <c r="DY32" s="74">
        <v>3.8079686316881469</v>
      </c>
      <c r="DZ32" s="74">
        <v>2.4891435181270567</v>
      </c>
      <c r="EA32" s="74">
        <v>-2.4178538191515782</v>
      </c>
      <c r="EB32" s="76">
        <v>1.1105847308158541E-2</v>
      </c>
      <c r="EC32" s="73">
        <v>717030</v>
      </c>
      <c r="ED32" s="73">
        <v>495629.74327009701</v>
      </c>
      <c r="EE32" s="73">
        <v>94709410.605720282</v>
      </c>
      <c r="EF32" s="74">
        <v>69.122595047640544</v>
      </c>
      <c r="EG32" s="75">
        <v>191.08903751586939</v>
      </c>
      <c r="EH32" s="75">
        <v>132.08570158252832</v>
      </c>
      <c r="EI32" s="74">
        <v>1.6198979591836735</v>
      </c>
      <c r="EJ32" s="74">
        <v>3.3202715622014196</v>
      </c>
      <c r="EK32" s="74">
        <v>1.6732683629521627</v>
      </c>
      <c r="EL32" s="74">
        <v>-2.2695352426874829</v>
      </c>
      <c r="EM32" s="76">
        <v>-0.63424229498159801</v>
      </c>
      <c r="EN32" s="73">
        <v>724753</v>
      </c>
      <c r="EO32" s="73">
        <v>487883.89473493537</v>
      </c>
      <c r="EP32" s="73">
        <v>90046722.00205496</v>
      </c>
      <c r="EQ32" s="74">
        <v>67.317264603932003</v>
      </c>
      <c r="ER32" s="75">
        <v>184.5658833460302</v>
      </c>
      <c r="ES32" s="75">
        <v>124.24470406063163</v>
      </c>
      <c r="ET32" s="74">
        <v>1.355550583167846</v>
      </c>
      <c r="EU32" s="74">
        <v>1.3546647313731084</v>
      </c>
      <c r="EV32" s="74">
        <v>-8.740042085118888E-4</v>
      </c>
      <c r="EW32" s="74">
        <v>-1.9318846516083927</v>
      </c>
      <c r="EX32" s="76">
        <v>-1.9327417710968648</v>
      </c>
      <c r="EY32" s="73">
        <v>2900231</v>
      </c>
      <c r="EZ32" s="73">
        <v>2046187.2429315299</v>
      </c>
      <c r="FA32" s="73">
        <v>395742778.90091276</v>
      </c>
      <c r="FB32" s="74">
        <v>70.552560914338542</v>
      </c>
      <c r="FC32" s="75">
        <v>193.40496832242013</v>
      </c>
      <c r="FD32" s="75">
        <v>136.45215808703264</v>
      </c>
      <c r="FE32" s="74">
        <v>1.3388238294987798</v>
      </c>
      <c r="FF32" s="74">
        <v>4.23684827022349</v>
      </c>
      <c r="FG32" s="74">
        <v>2.8597375923135093</v>
      </c>
      <c r="FH32" s="74">
        <v>-1.3318405355846636</v>
      </c>
      <c r="FI32" s="76">
        <v>1.4898099122894051</v>
      </c>
      <c r="FK32" s="77">
        <v>76</v>
      </c>
      <c r="FL32" s="78">
        <v>56</v>
      </c>
      <c r="FM32" s="73">
        <v>7963</v>
      </c>
      <c r="FN32" s="78">
        <v>6779</v>
      </c>
    </row>
    <row r="33" spans="2:170" ht="13" x14ac:dyDescent="0.3">
      <c r="B33" s="59" t="s">
        <v>92</v>
      </c>
      <c r="K33" s="60"/>
      <c r="T33" s="60"/>
      <c r="AC33" s="60"/>
      <c r="AL33" s="60"/>
      <c r="AU33" s="60"/>
      <c r="BD33" s="60"/>
      <c r="BM33" s="60"/>
      <c r="BV33" s="60"/>
      <c r="CE33" s="60"/>
      <c r="CN33" s="60"/>
      <c r="CW33" s="60"/>
      <c r="DF33" s="60"/>
      <c r="DQ33" s="60"/>
      <c r="EB33" s="60"/>
      <c r="EM33" s="60"/>
      <c r="EX33" s="60"/>
      <c r="FI33" s="60"/>
      <c r="FK33" s="61"/>
      <c r="FL33" s="62"/>
      <c r="FN33" s="62"/>
    </row>
    <row r="34" spans="2:170" ht="13" x14ac:dyDescent="0.3">
      <c r="B34" s="63" t="s">
        <v>84</v>
      </c>
      <c r="K34" s="60"/>
      <c r="T34" s="60"/>
      <c r="AC34" s="60"/>
      <c r="AL34" s="60"/>
      <c r="AU34" s="60"/>
      <c r="BD34" s="60"/>
      <c r="BM34" s="60"/>
      <c r="BV34" s="60"/>
      <c r="CE34" s="60"/>
      <c r="CN34" s="60"/>
      <c r="CW34" s="60"/>
      <c r="DF34" s="60"/>
      <c r="DQ34" s="60"/>
      <c r="EB34" s="60"/>
      <c r="EM34" s="60"/>
      <c r="EX34" s="60"/>
      <c r="FI34" s="60"/>
      <c r="FK34" s="61"/>
      <c r="FL34" s="62"/>
      <c r="FN34" s="62"/>
    </row>
    <row r="35" spans="2:170" x14ac:dyDescent="0.25">
      <c r="B35" s="64" t="s">
        <v>59</v>
      </c>
      <c r="C35" s="40">
        <v>510973</v>
      </c>
      <c r="D35" s="40">
        <v>353486.41897647601</v>
      </c>
      <c r="E35" s="40">
        <v>110919606.85663532</v>
      </c>
      <c r="F35" s="43">
        <v>69.179079711937021</v>
      </c>
      <c r="G35" s="44">
        <v>313.78746368192679</v>
      </c>
      <c r="H35" s="44">
        <v>217.0752796265856</v>
      </c>
      <c r="I35" s="43">
        <v>-6.6876602506352469</v>
      </c>
      <c r="J35" s="43">
        <v>-3.1317087859624828</v>
      </c>
      <c r="K35" s="60">
        <v>-9.60993099301065</v>
      </c>
      <c r="L35" s="40">
        <v>511562</v>
      </c>
      <c r="M35" s="40">
        <v>394316.30196104152</v>
      </c>
      <c r="N35" s="40">
        <v>132152213.00140075</v>
      </c>
      <c r="O35" s="43">
        <v>77.080842979158248</v>
      </c>
      <c r="P35" s="44">
        <v>335.14265665449813</v>
      </c>
      <c r="Q35" s="44">
        <v>258.33078493203317</v>
      </c>
      <c r="R35" s="43">
        <v>-1.5274308859071799</v>
      </c>
      <c r="S35" s="43">
        <v>-5.9699498244145905</v>
      </c>
      <c r="T35" s="60">
        <v>-7.4061938528497979</v>
      </c>
      <c r="U35" s="40">
        <v>495090</v>
      </c>
      <c r="V35" s="40">
        <v>377074.67490332306</v>
      </c>
      <c r="W35" s="40">
        <v>130229202.88477932</v>
      </c>
      <c r="X35" s="43">
        <v>76.162854208996961</v>
      </c>
      <c r="Y35" s="44">
        <v>345.36714224620988</v>
      </c>
      <c r="Z35" s="44">
        <v>263.04147303475997</v>
      </c>
      <c r="AA35" s="43">
        <v>-0.70439902832478107</v>
      </c>
      <c r="AB35" s="43">
        <v>-1.6586957840082834</v>
      </c>
      <c r="AC35" s="60">
        <v>-2.3514109753117536</v>
      </c>
      <c r="AD35" s="40">
        <v>510756</v>
      </c>
      <c r="AE35" s="40">
        <v>414227.61338582676</v>
      </c>
      <c r="AF35" s="40">
        <v>159156215.93235764</v>
      </c>
      <c r="AG35" s="43">
        <v>81.100880535094404</v>
      </c>
      <c r="AH35" s="44">
        <v>384.22406133536475</v>
      </c>
      <c r="AI35" s="44">
        <v>311.609096970682</v>
      </c>
      <c r="AJ35" s="43">
        <v>8.0360030149547228</v>
      </c>
      <c r="AK35" s="43">
        <v>3.6323872011521607</v>
      </c>
      <c r="AL35" s="60">
        <v>11.960288961057246</v>
      </c>
      <c r="AM35" s="40">
        <v>495960</v>
      </c>
      <c r="AN35" s="40">
        <v>425866.61250654107</v>
      </c>
      <c r="AO35" s="40">
        <v>174078990.31200635</v>
      </c>
      <c r="AP35" s="43">
        <v>85.867128902843191</v>
      </c>
      <c r="AQ35" s="44">
        <v>408.76411815291721</v>
      </c>
      <c r="AR35" s="44">
        <v>350.99401224293564</v>
      </c>
      <c r="AS35" s="43">
        <v>4.1473677044150765</v>
      </c>
      <c r="AT35" s="43">
        <v>5.8078076471500104</v>
      </c>
      <c r="AU35" s="60">
        <v>10.196046490263923</v>
      </c>
      <c r="AV35" s="40">
        <v>515251</v>
      </c>
      <c r="AW35" s="40">
        <v>413171.88060089742</v>
      </c>
      <c r="AX35" s="40">
        <v>183495302.8984791</v>
      </c>
      <c r="AY35" s="43">
        <v>80.188467484953435</v>
      </c>
      <c r="AZ35" s="44">
        <v>444.11372485371538</v>
      </c>
      <c r="BA35" s="44">
        <v>356.12798985053718</v>
      </c>
      <c r="BB35" s="43">
        <v>3.0253548435660345</v>
      </c>
      <c r="BC35" s="43">
        <v>1.2635939359881423</v>
      </c>
      <c r="BD35" s="60">
        <v>4.3271769798536841</v>
      </c>
      <c r="BE35" s="40">
        <v>515871</v>
      </c>
      <c r="BF35" s="40">
        <v>402551.24518013629</v>
      </c>
      <c r="BG35" s="40">
        <v>158435105.13673693</v>
      </c>
      <c r="BH35" s="43">
        <v>78.033315534336353</v>
      </c>
      <c r="BI35" s="44">
        <v>393.57748121196181</v>
      </c>
      <c r="BJ35" s="44">
        <v>307.1215577862236</v>
      </c>
      <c r="BK35" s="43">
        <v>11.428695050248807</v>
      </c>
      <c r="BL35" s="43">
        <v>1.5967679349585848</v>
      </c>
      <c r="BM35" s="60">
        <v>13.207952723140867</v>
      </c>
      <c r="BN35" s="40">
        <v>468804</v>
      </c>
      <c r="BO35" s="40">
        <v>400326.34231962764</v>
      </c>
      <c r="BP35" s="40">
        <v>163087921.72888026</v>
      </c>
      <c r="BQ35" s="43">
        <v>85.393115741253837</v>
      </c>
      <c r="BR35" s="44">
        <v>407.3874349209525</v>
      </c>
      <c r="BS35" s="44">
        <v>347.88082381737411</v>
      </c>
      <c r="BT35" s="43">
        <v>2.661258236855526</v>
      </c>
      <c r="BU35" s="43">
        <v>-7.8172183834109017</v>
      </c>
      <c r="BV35" s="60">
        <v>-5.3639965146260886</v>
      </c>
      <c r="BW35" s="40">
        <v>518878</v>
      </c>
      <c r="BX35" s="40">
        <v>434040.3068503734</v>
      </c>
      <c r="BY35" s="40">
        <v>170325651.82268184</v>
      </c>
      <c r="BZ35" s="43">
        <v>83.649780266338794</v>
      </c>
      <c r="CA35" s="44">
        <v>392.41897384750985</v>
      </c>
      <c r="CB35" s="44">
        <v>328.25760934686349</v>
      </c>
      <c r="CC35" s="43">
        <v>4.2932295755944025</v>
      </c>
      <c r="CD35" s="43">
        <v>-6.512754014313174E-2</v>
      </c>
      <c r="CE35" s="60">
        <v>4.2253059606177921</v>
      </c>
      <c r="CF35" s="40">
        <v>502230</v>
      </c>
      <c r="CG35" s="40">
        <v>389678.9692307692</v>
      </c>
      <c r="CH35" s="40">
        <v>138859783.38454774</v>
      </c>
      <c r="CI35" s="43">
        <v>77.589743589743591</v>
      </c>
      <c r="CJ35" s="44">
        <v>356.34405330792822</v>
      </c>
      <c r="CK35" s="44">
        <v>276.48643725892072</v>
      </c>
      <c r="CL35" s="43">
        <v>7.65264801834756</v>
      </c>
      <c r="CM35" s="43">
        <v>4.9622755247798729</v>
      </c>
      <c r="CN35" s="60">
        <v>12.994669022785196</v>
      </c>
      <c r="CO35" s="40">
        <v>513515</v>
      </c>
      <c r="CP35" s="40">
        <v>396367.85463300365</v>
      </c>
      <c r="CQ35" s="40">
        <v>134378495.07028645</v>
      </c>
      <c r="CR35" s="43">
        <v>77.187200886634983</v>
      </c>
      <c r="CS35" s="44">
        <v>339.02470520649888</v>
      </c>
      <c r="CT35" s="44">
        <v>261.68368026306234</v>
      </c>
      <c r="CU35" s="43">
        <v>10.110492221864478</v>
      </c>
      <c r="CV35" s="43">
        <v>3.2125354051008967</v>
      </c>
      <c r="CW35" s="60">
        <v>13.64783076923981</v>
      </c>
      <c r="CX35" s="40">
        <v>497970</v>
      </c>
      <c r="CY35" s="40">
        <v>364276.66749137314</v>
      </c>
      <c r="CZ35" s="40">
        <v>116055560.0907634</v>
      </c>
      <c r="DA35" s="43">
        <v>73.152331966056821</v>
      </c>
      <c r="DB35" s="44">
        <v>318.59180246155034</v>
      </c>
      <c r="DC35" s="44">
        <v>233.05733295331729</v>
      </c>
      <c r="DD35" s="43">
        <v>4.7677617201002178</v>
      </c>
      <c r="DE35" s="43">
        <v>-2.6990468033023074</v>
      </c>
      <c r="DF35" s="60">
        <v>1.9400307964581909</v>
      </c>
      <c r="DG35" s="40">
        <v>1517625</v>
      </c>
      <c r="DH35" s="40">
        <v>1124877.3958408406</v>
      </c>
      <c r="DI35" s="40">
        <v>373301022.74281538</v>
      </c>
      <c r="DJ35" s="43">
        <v>74.120905746863727</v>
      </c>
      <c r="DK35" s="44">
        <v>331.85929784265477</v>
      </c>
      <c r="DL35" s="44">
        <v>245.9771173661579</v>
      </c>
      <c r="DM35" s="43">
        <v>5.2178193453113462</v>
      </c>
      <c r="DN35" s="43">
        <v>2.1095496957982074</v>
      </c>
      <c r="DO35" s="43">
        <v>-2.9541285581275356</v>
      </c>
      <c r="DP35" s="43">
        <v>-3.573473505108208</v>
      </c>
      <c r="DQ35" s="60">
        <v>-6.4220370619088127</v>
      </c>
      <c r="DR35" s="40">
        <v>1521967</v>
      </c>
      <c r="DS35" s="40">
        <v>1253266.1064932654</v>
      </c>
      <c r="DT35" s="40">
        <v>516730509.14284313</v>
      </c>
      <c r="DU35" s="43">
        <v>82.345156399137778</v>
      </c>
      <c r="DV35" s="44">
        <v>412.30709620696177</v>
      </c>
      <c r="DW35" s="44">
        <v>339.51492321636613</v>
      </c>
      <c r="DX35" s="43">
        <v>0.45827656855600968</v>
      </c>
      <c r="DY35" s="43">
        <v>5.5047081484776728</v>
      </c>
      <c r="DZ35" s="43">
        <v>5.0234104668256085</v>
      </c>
      <c r="EA35" s="43">
        <v>3.3934293311453958</v>
      </c>
      <c r="EB35" s="60">
        <v>8.5873056821771101</v>
      </c>
      <c r="EC35" s="40">
        <v>1503553</v>
      </c>
      <c r="ED35" s="40">
        <v>1236917.8943501373</v>
      </c>
      <c r="EE35" s="40">
        <v>491848678.68829906</v>
      </c>
      <c r="EF35" s="43">
        <v>82.266331439605878</v>
      </c>
      <c r="EG35" s="44">
        <v>397.64052321897304</v>
      </c>
      <c r="EH35" s="44">
        <v>327.12427076950331</v>
      </c>
      <c r="EI35" s="43">
        <v>1.5808490197641596</v>
      </c>
      <c r="EJ35" s="43">
        <v>7.6570891328965374</v>
      </c>
      <c r="EK35" s="43">
        <v>5.9816788023521772</v>
      </c>
      <c r="EL35" s="43">
        <v>-2.4121520202788846</v>
      </c>
      <c r="EM35" s="60">
        <v>3.4252395960700368</v>
      </c>
      <c r="EN35" s="40">
        <v>1513715</v>
      </c>
      <c r="EO35" s="40">
        <v>1150323.491355146</v>
      </c>
      <c r="EP35" s="40">
        <v>389293838.54559761</v>
      </c>
      <c r="EQ35" s="43">
        <v>75.993399771763251</v>
      </c>
      <c r="ER35" s="44">
        <v>338.42118453739261</v>
      </c>
      <c r="ES35" s="44">
        <v>257.17776367783739</v>
      </c>
      <c r="ET35" s="43">
        <v>1.1933571501152511</v>
      </c>
      <c r="EU35" s="43">
        <v>8.8343622840607043</v>
      </c>
      <c r="EV35" s="43">
        <v>7.5508959769415416</v>
      </c>
      <c r="EW35" s="43">
        <v>1.985600577155165</v>
      </c>
      <c r="EX35" s="60">
        <v>9.6864271881752142</v>
      </c>
      <c r="EY35" s="40">
        <v>6056860</v>
      </c>
      <c r="EZ35" s="40">
        <v>4765384.8880393896</v>
      </c>
      <c r="FA35" s="40">
        <v>1771174049.1195552</v>
      </c>
      <c r="FB35" s="43">
        <v>78.67748120378198</v>
      </c>
      <c r="FC35" s="44">
        <v>371.67492043822404</v>
      </c>
      <c r="FD35" s="44">
        <v>292.42446566695537</v>
      </c>
      <c r="FE35" s="43">
        <v>2.0806427066270694</v>
      </c>
      <c r="FF35" s="43">
        <v>6.0056641904141639</v>
      </c>
      <c r="FG35" s="43">
        <v>3.8450203483752636</v>
      </c>
      <c r="FH35" s="43">
        <v>-5.3331996537561849E-2</v>
      </c>
      <c r="FI35" s="60">
        <v>3.7896377256655507</v>
      </c>
      <c r="FK35" s="61">
        <v>128</v>
      </c>
      <c r="FL35" s="62">
        <v>91</v>
      </c>
      <c r="FM35" s="40">
        <v>16599</v>
      </c>
      <c r="FN35" s="62">
        <v>15359</v>
      </c>
    </row>
    <row r="36" spans="2:170" x14ac:dyDescent="0.25">
      <c r="B36" s="64" t="s">
        <v>60</v>
      </c>
      <c r="C36" s="40">
        <v>23591</v>
      </c>
      <c r="D36" s="40">
        <v>15426.485776805252</v>
      </c>
      <c r="E36" s="40">
        <v>5006662.2104409104</v>
      </c>
      <c r="F36" s="43">
        <v>65.391402555233995</v>
      </c>
      <c r="G36" s="44">
        <v>324.54975701392476</v>
      </c>
      <c r="H36" s="44">
        <v>212.22763810100932</v>
      </c>
      <c r="I36" s="43">
        <v>-9.8659045859752244</v>
      </c>
      <c r="J36" s="43">
        <v>1.7660032730637094</v>
      </c>
      <c r="K36" s="60">
        <v>-8.2741335108849352</v>
      </c>
      <c r="L36" s="40">
        <v>23591</v>
      </c>
      <c r="M36" s="40">
        <v>17124.997811816193</v>
      </c>
      <c r="N36" s="40">
        <v>5268914.7160694357</v>
      </c>
      <c r="O36" s="43">
        <v>72.591233147455355</v>
      </c>
      <c r="P36" s="44">
        <v>307.67389134694673</v>
      </c>
      <c r="Q36" s="44">
        <v>223.34427180151056</v>
      </c>
      <c r="R36" s="43">
        <v>2.9195552466107806</v>
      </c>
      <c r="S36" s="43">
        <v>-1.9060990895970404</v>
      </c>
      <c r="T36" s="60">
        <v>0.95780654103475793</v>
      </c>
      <c r="U36" s="40">
        <v>22830</v>
      </c>
      <c r="V36" s="40">
        <v>15373.737373737375</v>
      </c>
      <c r="W36" s="40">
        <v>4528911.8737137374</v>
      </c>
      <c r="X36" s="43">
        <v>67.340067340067336</v>
      </c>
      <c r="Y36" s="44">
        <v>294.58756603</v>
      </c>
      <c r="Z36" s="44">
        <v>198.37546534006734</v>
      </c>
      <c r="AA36" s="43">
        <v>-6.9190195469471236</v>
      </c>
      <c r="AB36" s="43">
        <v>-4.1389434526021862</v>
      </c>
      <c r="AC36" s="60">
        <v>-10.771588693084205</v>
      </c>
      <c r="AD36" s="40">
        <v>23219</v>
      </c>
      <c r="AE36" s="40">
        <v>16671.840579710144</v>
      </c>
      <c r="AF36" s="40">
        <v>5567412.147774375</v>
      </c>
      <c r="AG36" s="43">
        <v>71.80257797368597</v>
      </c>
      <c r="AH36" s="44">
        <v>333.94106194549335</v>
      </c>
      <c r="AI36" s="44">
        <v>239.77829138956781</v>
      </c>
      <c r="AJ36" s="43">
        <v>3.4716307461454243</v>
      </c>
      <c r="AK36" s="43">
        <v>4.3968228670161098</v>
      </c>
      <c r="AL36" s="60">
        <v>8.0210950676918404</v>
      </c>
      <c r="AM36" s="40">
        <v>22470</v>
      </c>
      <c r="AN36" s="40">
        <v>17574.36231884058</v>
      </c>
      <c r="AO36" s="40">
        <v>6202027.0837971028</v>
      </c>
      <c r="AP36" s="43">
        <v>78.212560386473427</v>
      </c>
      <c r="AQ36" s="44">
        <v>352.90196999911768</v>
      </c>
      <c r="AR36" s="44">
        <v>276.01366639061428</v>
      </c>
      <c r="AS36" s="43">
        <v>2.7561259919249212</v>
      </c>
      <c r="AT36" s="43">
        <v>5.0263828574168627</v>
      </c>
      <c r="AU36" s="60">
        <v>7.9210422937411096</v>
      </c>
      <c r="AV36" s="40">
        <v>23219</v>
      </c>
      <c r="AW36" s="40">
        <v>15650.317171717172</v>
      </c>
      <c r="AX36" s="40">
        <v>5810752.2917366363</v>
      </c>
      <c r="AY36" s="43">
        <v>67.403062886933853</v>
      </c>
      <c r="AZ36" s="44">
        <v>371.28655144687229</v>
      </c>
      <c r="BA36" s="44">
        <v>250.25850776246335</v>
      </c>
      <c r="BB36" s="43">
        <v>-5.2294286740437004</v>
      </c>
      <c r="BC36" s="43">
        <v>-3.6185846674170463</v>
      </c>
      <c r="BD36" s="60">
        <v>-8.6587820373238849</v>
      </c>
      <c r="BE36" s="40">
        <v>23219</v>
      </c>
      <c r="BF36" s="40">
        <v>16159.118811881188</v>
      </c>
      <c r="BG36" s="40">
        <v>5775220.6412430909</v>
      </c>
      <c r="BH36" s="43">
        <v>69.594378792717976</v>
      </c>
      <c r="BI36" s="44">
        <v>357.39700341808179</v>
      </c>
      <c r="BJ36" s="44">
        <v>248.72822435260306</v>
      </c>
      <c r="BK36" s="43">
        <v>2.8733031208982069</v>
      </c>
      <c r="BL36" s="43">
        <v>1.710062820055924</v>
      </c>
      <c r="BM36" s="60">
        <v>4.6325012293113614</v>
      </c>
      <c r="BN36" s="40">
        <v>20972</v>
      </c>
      <c r="BO36" s="40">
        <v>15239.554455445545</v>
      </c>
      <c r="BP36" s="40">
        <v>4950159.0843009502</v>
      </c>
      <c r="BQ36" s="43">
        <v>72.666195190947661</v>
      </c>
      <c r="BR36" s="44">
        <v>324.82308447883213</v>
      </c>
      <c r="BS36" s="44">
        <v>236.03657659264499</v>
      </c>
      <c r="BT36" s="43">
        <v>-3.9845419708000529</v>
      </c>
      <c r="BU36" s="43">
        <v>-6.7286312284900731</v>
      </c>
      <c r="BV36" s="60">
        <v>-10.445068063880086</v>
      </c>
      <c r="BW36" s="40">
        <v>23219</v>
      </c>
      <c r="BX36" s="40">
        <v>17195.853465346536</v>
      </c>
      <c r="BY36" s="40">
        <v>5231847.9250084767</v>
      </c>
      <c r="BZ36" s="43">
        <v>74.059405940594061</v>
      </c>
      <c r="CA36" s="44">
        <v>304.25055293427641</v>
      </c>
      <c r="CB36" s="44">
        <v>225.32615207409779</v>
      </c>
      <c r="CC36" s="43">
        <v>-5.7576929884214669</v>
      </c>
      <c r="CD36" s="43">
        <v>-9.8272539641030274</v>
      </c>
      <c r="CE36" s="60">
        <v>-15.019123840041606</v>
      </c>
      <c r="CF36" s="40">
        <v>22470</v>
      </c>
      <c r="CG36" s="40">
        <v>15912.912871287128</v>
      </c>
      <c r="CH36" s="40">
        <v>4856457.6892376235</v>
      </c>
      <c r="CI36" s="43">
        <v>70.818481848184817</v>
      </c>
      <c r="CJ36" s="44">
        <v>305.18973669493897</v>
      </c>
      <c r="CK36" s="44">
        <v>216.13073828382838</v>
      </c>
      <c r="CL36" s="43">
        <v>10.835774673432143</v>
      </c>
      <c r="CM36" s="43">
        <v>-1.7113263808257762</v>
      </c>
      <c r="CN36" s="60">
        <v>8.9390128219622991</v>
      </c>
      <c r="CO36" s="40">
        <v>23219</v>
      </c>
      <c r="CP36" s="40">
        <v>14975.550495049505</v>
      </c>
      <c r="CQ36" s="40">
        <v>4043527.1215135432</v>
      </c>
      <c r="CR36" s="43">
        <v>64.496965825614822</v>
      </c>
      <c r="CS36" s="44">
        <v>270.00857984153697</v>
      </c>
      <c r="CT36" s="44">
        <v>174.14734146662403</v>
      </c>
      <c r="CU36" s="43">
        <v>3.60908434653498</v>
      </c>
      <c r="CV36" s="43">
        <v>-3.3953987005688258</v>
      </c>
      <c r="CW36" s="60">
        <v>9.1142842872404956E-2</v>
      </c>
      <c r="CX36" s="40">
        <v>22830</v>
      </c>
      <c r="CY36" s="40">
        <v>13425.245544554455</v>
      </c>
      <c r="CZ36" s="40">
        <v>3660057.9802366337</v>
      </c>
      <c r="DA36" s="43">
        <v>58.805280528052805</v>
      </c>
      <c r="DB36" s="44">
        <v>272.62503081153892</v>
      </c>
      <c r="DC36" s="44">
        <v>160.31791415841585</v>
      </c>
      <c r="DD36" s="43">
        <v>-10.060196782727774</v>
      </c>
      <c r="DE36" s="43">
        <v>-6.6516780911581765</v>
      </c>
      <c r="DF36" s="60">
        <v>-16.042702968570282</v>
      </c>
      <c r="DG36" s="40">
        <v>70012</v>
      </c>
      <c r="DH36" s="40">
        <v>47925.220962358821</v>
      </c>
      <c r="DI36" s="40">
        <v>14804488.800224084</v>
      </c>
      <c r="DJ36" s="43">
        <v>68.452866597667281</v>
      </c>
      <c r="DK36" s="44">
        <v>308.90809688392983</v>
      </c>
      <c r="DL36" s="44">
        <v>211.45644746934931</v>
      </c>
      <c r="DM36" s="43">
        <v>-0.26212319790301442</v>
      </c>
      <c r="DN36" s="43">
        <v>-4.9157136951668816</v>
      </c>
      <c r="DO36" s="43">
        <v>-4.665820695668554</v>
      </c>
      <c r="DP36" s="43">
        <v>-1.4207476568283863</v>
      </c>
      <c r="DQ36" s="60">
        <v>-6.0202788142839543</v>
      </c>
      <c r="DR36" s="40">
        <v>68908</v>
      </c>
      <c r="DS36" s="40">
        <v>49896.520070267899</v>
      </c>
      <c r="DT36" s="40">
        <v>17580191.523308113</v>
      </c>
      <c r="DU36" s="43">
        <v>72.410344329058887</v>
      </c>
      <c r="DV36" s="44">
        <v>352.33301838585965</v>
      </c>
      <c r="DW36" s="44">
        <v>255.12555179816732</v>
      </c>
      <c r="DX36" s="43">
        <v>-0.26631158455392812</v>
      </c>
      <c r="DY36" s="43">
        <v>6.8938269905236896E-2</v>
      </c>
      <c r="DZ36" s="43">
        <v>0.3361450476416773</v>
      </c>
      <c r="EA36" s="43">
        <v>1.49968927866282</v>
      </c>
      <c r="EB36" s="60">
        <v>1.8408754575419746</v>
      </c>
      <c r="EC36" s="40">
        <v>67410</v>
      </c>
      <c r="ED36" s="40">
        <v>48594.526732673265</v>
      </c>
      <c r="EE36" s="40">
        <v>15957227.650552519</v>
      </c>
      <c r="EF36" s="43">
        <v>72.08800880088009</v>
      </c>
      <c r="EG36" s="44">
        <v>328.37499865645225</v>
      </c>
      <c r="EH36" s="44">
        <v>236.71899793135319</v>
      </c>
      <c r="EI36" s="43">
        <v>-0.17474232910792561</v>
      </c>
      <c r="EJ36" s="43">
        <v>-2.636702255358689</v>
      </c>
      <c r="EK36" s="43">
        <v>-2.4662695430418529</v>
      </c>
      <c r="EL36" s="43">
        <v>-4.895665016682492</v>
      </c>
      <c r="EM36" s="60">
        <v>-7.2411942645235046</v>
      </c>
      <c r="EN36" s="40">
        <v>68519</v>
      </c>
      <c r="EO36" s="40">
        <v>44313.708910891088</v>
      </c>
      <c r="EP36" s="40">
        <v>12560042.790987801</v>
      </c>
      <c r="EQ36" s="43">
        <v>64.673607190547273</v>
      </c>
      <c r="ER36" s="44">
        <v>283.43469999869245</v>
      </c>
      <c r="ES36" s="44">
        <v>183.30744451886048</v>
      </c>
      <c r="ET36" s="43">
        <v>0</v>
      </c>
      <c r="EU36" s="43">
        <v>1.3162214962382317</v>
      </c>
      <c r="EV36" s="43">
        <v>1.3162214961973422</v>
      </c>
      <c r="EW36" s="43">
        <v>-3.5805584147679981</v>
      </c>
      <c r="EX36" s="60">
        <v>-2.3114649980778728</v>
      </c>
      <c r="EY36" s="40">
        <v>274849</v>
      </c>
      <c r="EZ36" s="40">
        <v>190729.97667619106</v>
      </c>
      <c r="FA36" s="40">
        <v>60901950.765072517</v>
      </c>
      <c r="FB36" s="43">
        <v>69.394459021568593</v>
      </c>
      <c r="FC36" s="44">
        <v>319.30980030720542</v>
      </c>
      <c r="FD36" s="44">
        <v>221.58330852603618</v>
      </c>
      <c r="FE36" s="43">
        <v>-0.17651224871520149</v>
      </c>
      <c r="FF36" s="43">
        <v>-1.641757148156594</v>
      </c>
      <c r="FG36" s="43">
        <v>-1.4678358094319466</v>
      </c>
      <c r="FH36" s="43">
        <v>-2.0168850794646405</v>
      </c>
      <c r="FI36" s="60">
        <v>-3.4551163274916563</v>
      </c>
      <c r="FK36" s="61">
        <v>31</v>
      </c>
      <c r="FL36" s="62">
        <v>14</v>
      </c>
      <c r="FM36" s="40">
        <v>761</v>
      </c>
      <c r="FN36" s="62">
        <v>505</v>
      </c>
    </row>
    <row r="37" spans="2:170" x14ac:dyDescent="0.25">
      <c r="B37" s="64" t="s">
        <v>61</v>
      </c>
      <c r="C37" s="40">
        <v>217062</v>
      </c>
      <c r="D37" s="40">
        <v>174063.98635235731</v>
      </c>
      <c r="E37" s="40">
        <v>46250618.302650012</v>
      </c>
      <c r="F37" s="43">
        <v>80.19090690786841</v>
      </c>
      <c r="G37" s="44">
        <v>265.71043943015871</v>
      </c>
      <c r="H37" s="44">
        <v>213.07561112792666</v>
      </c>
      <c r="I37" s="43">
        <v>-2.2348635868215147E-3</v>
      </c>
      <c r="J37" s="43">
        <v>-4.0879294344256838</v>
      </c>
      <c r="K37" s="60">
        <v>-4.0900729384129928</v>
      </c>
      <c r="L37" s="40">
        <v>217062</v>
      </c>
      <c r="M37" s="40">
        <v>174125.88368486351</v>
      </c>
      <c r="N37" s="40">
        <v>48442142.099356756</v>
      </c>
      <c r="O37" s="43">
        <v>80.219422876811009</v>
      </c>
      <c r="P37" s="44">
        <v>278.20184497686921</v>
      </c>
      <c r="Q37" s="44">
        <v>223.17191447308491</v>
      </c>
      <c r="R37" s="43">
        <v>-1.0494180184870858</v>
      </c>
      <c r="S37" s="43">
        <v>-3.7998893170842849</v>
      </c>
      <c r="T37" s="60">
        <v>-4.8094306124185042</v>
      </c>
      <c r="AC37" s="60"/>
      <c r="AD37" s="40">
        <v>217062</v>
      </c>
      <c r="AE37" s="40">
        <v>177701.81203473944</v>
      </c>
      <c r="AF37" s="40">
        <v>55964208.215583764</v>
      </c>
      <c r="AG37" s="43">
        <v>81.866845433442734</v>
      </c>
      <c r="AH37" s="44">
        <v>314.93324448848705</v>
      </c>
      <c r="AI37" s="44">
        <v>257.82591248391594</v>
      </c>
      <c r="AJ37" s="43">
        <v>2.4815930278179739</v>
      </c>
      <c r="AK37" s="43">
        <v>5.2222706102273904</v>
      </c>
      <c r="AL37" s="60">
        <v>7.8334591413411063</v>
      </c>
      <c r="AM37" s="40">
        <v>210060</v>
      </c>
      <c r="AN37" s="40">
        <v>178103.60173697269</v>
      </c>
      <c r="AO37" s="40">
        <v>59531309.372335978</v>
      </c>
      <c r="AP37" s="43">
        <v>84.787014061207614</v>
      </c>
      <c r="AQ37" s="44">
        <v>334.25101340877495</v>
      </c>
      <c r="AR37" s="44">
        <v>283.40145373862697</v>
      </c>
      <c r="AS37" s="43">
        <v>1.9739033304634288</v>
      </c>
      <c r="AT37" s="43">
        <v>8.134461725975676</v>
      </c>
      <c r="AU37" s="60">
        <v>10.268931467330834</v>
      </c>
      <c r="AV37" s="40">
        <v>217062</v>
      </c>
      <c r="AW37" s="40">
        <v>176233.65074441687</v>
      </c>
      <c r="AX37" s="40">
        <v>61919671.21134419</v>
      </c>
      <c r="AY37" s="43">
        <v>81.190466661330348</v>
      </c>
      <c r="AZ37" s="44">
        <v>351.34987529222377</v>
      </c>
      <c r="BA37" s="44">
        <v>285.26260336375867</v>
      </c>
      <c r="BB37" s="43">
        <v>1.1492939163894462</v>
      </c>
      <c r="BC37" s="43">
        <v>-0.19955569499649464</v>
      </c>
      <c r="BD37" s="60">
        <v>0.94744473993722966</v>
      </c>
      <c r="BE37" s="40">
        <v>217062</v>
      </c>
      <c r="BF37" s="40">
        <v>173098.60514888336</v>
      </c>
      <c r="BG37" s="40">
        <v>55006887.840883553</v>
      </c>
      <c r="BH37" s="43">
        <v>79.7461578483951</v>
      </c>
      <c r="BI37" s="44">
        <v>317.77776483855388</v>
      </c>
      <c r="BJ37" s="44">
        <v>253.41555795525497</v>
      </c>
      <c r="BK37" s="43">
        <v>2.3935252473310547</v>
      </c>
      <c r="BL37" s="43">
        <v>5.9140786549292992</v>
      </c>
      <c r="BM37" s="60">
        <v>8.4491588680458918</v>
      </c>
      <c r="BN37" s="40">
        <v>200088</v>
      </c>
      <c r="BO37" s="40">
        <v>167041.0021237864</v>
      </c>
      <c r="BP37" s="40">
        <v>54891128.990207762</v>
      </c>
      <c r="BQ37" s="43">
        <v>83.4837682038835</v>
      </c>
      <c r="BR37" s="44">
        <v>328.60871458092947</v>
      </c>
      <c r="BS37" s="44">
        <v>274.33493757850425</v>
      </c>
      <c r="BT37" s="43">
        <v>-2.0801553778561761</v>
      </c>
      <c r="BU37" s="43">
        <v>-8.7519473609192779</v>
      </c>
      <c r="BV37" s="60">
        <v>-10.650048635080879</v>
      </c>
      <c r="BW37" s="40">
        <v>221526</v>
      </c>
      <c r="BX37" s="40">
        <v>177658.10224514562</v>
      </c>
      <c r="BY37" s="40">
        <v>55226899.751647286</v>
      </c>
      <c r="BZ37" s="43">
        <v>80.197404478546815</v>
      </c>
      <c r="CA37" s="44">
        <v>310.86057463025907</v>
      </c>
      <c r="CB37" s="44">
        <v>249.30211240056374</v>
      </c>
      <c r="CC37" s="43">
        <v>-3.1340678088055189</v>
      </c>
      <c r="CD37" s="43">
        <v>0.19361750844338269</v>
      </c>
      <c r="CE37" s="60">
        <v>-2.9465184044270867</v>
      </c>
      <c r="CF37" s="40">
        <v>214380</v>
      </c>
      <c r="CG37" s="40">
        <v>167434.50910194175</v>
      </c>
      <c r="CH37" s="40">
        <v>48878357.989408284</v>
      </c>
      <c r="CI37" s="43">
        <v>78.101739482200642</v>
      </c>
      <c r="CJ37" s="44">
        <v>291.92523244804278</v>
      </c>
      <c r="CK37" s="44">
        <v>227.99868452937906</v>
      </c>
      <c r="CL37" s="43">
        <v>0.70201081698683865</v>
      </c>
      <c r="CM37" s="43">
        <v>5.4852101857547302</v>
      </c>
      <c r="CN37" s="60">
        <v>6.2257277715736183</v>
      </c>
      <c r="CO37" s="40">
        <v>221526</v>
      </c>
      <c r="CP37" s="40">
        <v>165352.06583737864</v>
      </c>
      <c r="CQ37" s="40">
        <v>45001027.456108339</v>
      </c>
      <c r="CR37" s="43">
        <v>74.642283902286252</v>
      </c>
      <c r="CS37" s="44">
        <v>272.15279850429084</v>
      </c>
      <c r="CT37" s="44">
        <v>203.14106450758982</v>
      </c>
      <c r="CW37" s="60"/>
      <c r="CX37" s="40">
        <v>214380</v>
      </c>
      <c r="CY37" s="40">
        <v>156599.51668689321</v>
      </c>
      <c r="CZ37" s="40">
        <v>40512280.759996511</v>
      </c>
      <c r="DA37" s="43">
        <v>73.047633495145632</v>
      </c>
      <c r="DB37" s="44">
        <v>258.69990927875727</v>
      </c>
      <c r="DC37" s="44">
        <v>188.97416158222086</v>
      </c>
      <c r="DD37" s="43">
        <v>-4.9364965029768602</v>
      </c>
      <c r="DE37" s="43">
        <v>-4.7664018180298005</v>
      </c>
      <c r="DF37" s="60">
        <v>-9.4676050619547034</v>
      </c>
      <c r="DG37" s="40">
        <v>644184</v>
      </c>
      <c r="DH37" s="40">
        <v>515838.09810193774</v>
      </c>
      <c r="DI37" s="40">
        <v>141447187.11010402</v>
      </c>
      <c r="DJ37" s="43">
        <v>80.076204640589907</v>
      </c>
      <c r="DK37" s="44">
        <v>274.2084922198822</v>
      </c>
      <c r="DL37" s="44">
        <v>219.57575337186896</v>
      </c>
      <c r="DM37" s="43">
        <v>-0.83771277627434859</v>
      </c>
      <c r="DN37" s="43">
        <v>-1.5351204010034429</v>
      </c>
      <c r="DO37" s="43">
        <v>-0.70329925236557544</v>
      </c>
      <c r="DP37" s="43">
        <v>-4.759022110993766</v>
      </c>
      <c r="DQ37" s="60">
        <v>-5.4288511965153914</v>
      </c>
      <c r="DR37" s="40">
        <v>644184</v>
      </c>
      <c r="DS37" s="40">
        <v>532039.06451612909</v>
      </c>
      <c r="DT37" s="40">
        <v>177415188.79926392</v>
      </c>
      <c r="DU37" s="43">
        <v>82.591164095371667</v>
      </c>
      <c r="DV37" s="44">
        <v>333.46271097709121</v>
      </c>
      <c r="DW37" s="44">
        <v>275.41073481996438</v>
      </c>
      <c r="DX37" s="43">
        <v>-2.5901502011906614</v>
      </c>
      <c r="DY37" s="43">
        <v>-0.76877843276224644</v>
      </c>
      <c r="DZ37" s="43">
        <v>1.869802460662267</v>
      </c>
      <c r="EA37" s="43">
        <v>4.124538860978145</v>
      </c>
      <c r="EB37" s="60">
        <v>6.0714620507371233</v>
      </c>
      <c r="EC37" s="40">
        <v>638676</v>
      </c>
      <c r="ED37" s="40">
        <v>517797.70951781544</v>
      </c>
      <c r="EE37" s="40">
        <v>165124916.58273861</v>
      </c>
      <c r="EF37" s="43">
        <v>81.073613149361407</v>
      </c>
      <c r="EG37" s="44">
        <v>318.89850717282343</v>
      </c>
      <c r="EH37" s="44">
        <v>258.54254204438337</v>
      </c>
      <c r="EI37" s="43">
        <v>-1.0438277506031022</v>
      </c>
      <c r="EJ37" s="43">
        <v>-2.001835933070129</v>
      </c>
      <c r="EK37" s="43">
        <v>-0.96811362113494015</v>
      </c>
      <c r="EL37" s="43">
        <v>-1.2968379760979993</v>
      </c>
      <c r="EM37" s="60">
        <v>-2.2523967321168161</v>
      </c>
      <c r="EN37" s="40">
        <v>650286</v>
      </c>
      <c r="EO37" s="40">
        <v>489386.09162621357</v>
      </c>
      <c r="EP37" s="40">
        <v>134391666.20551312</v>
      </c>
      <c r="EQ37" s="43">
        <v>75.257054838365519</v>
      </c>
      <c r="ER37" s="44">
        <v>274.61276179495439</v>
      </c>
      <c r="ES37" s="44">
        <v>206.66547673717892</v>
      </c>
      <c r="ET37" s="43">
        <v>1.3645461177306821</v>
      </c>
      <c r="EU37" s="43">
        <v>-1.1365830193193704</v>
      </c>
      <c r="EV37" s="43">
        <v>-2.4674595140912254</v>
      </c>
      <c r="EW37" s="43">
        <v>1.7042047305438393</v>
      </c>
      <c r="EX37" s="60">
        <v>-0.80530534524491026</v>
      </c>
      <c r="EY37" s="40">
        <v>2577330</v>
      </c>
      <c r="EZ37" s="40">
        <v>2055060.9637620957</v>
      </c>
      <c r="FA37" s="40">
        <v>618378958.69761968</v>
      </c>
      <c r="FB37" s="43">
        <v>79.736043260354549</v>
      </c>
      <c r="FC37" s="44">
        <v>300.90540845347221</v>
      </c>
      <c r="FD37" s="44">
        <v>239.93006665720713</v>
      </c>
      <c r="FE37" s="43">
        <v>-0.7911823622609786</v>
      </c>
      <c r="FF37" s="43">
        <v>-1.3615781928359618</v>
      </c>
      <c r="FG37" s="43">
        <v>-0.5749446916052896</v>
      </c>
      <c r="FH37" s="43">
        <v>9.8410199023528356E-4</v>
      </c>
      <c r="FI37" s="60">
        <v>-0.57396624761617954</v>
      </c>
      <c r="FK37" s="61">
        <v>60</v>
      </c>
      <c r="FL37" s="62">
        <v>44</v>
      </c>
      <c r="FM37" s="40">
        <v>7146</v>
      </c>
      <c r="FN37" s="62">
        <v>6592</v>
      </c>
    </row>
    <row r="38" spans="2:170" x14ac:dyDescent="0.25">
      <c r="B38" s="64" t="s">
        <v>62</v>
      </c>
      <c r="K38" s="60"/>
      <c r="T38" s="60"/>
      <c r="AC38" s="60"/>
      <c r="AL38" s="60"/>
      <c r="AU38" s="60"/>
      <c r="BD38" s="60"/>
      <c r="BM38" s="60"/>
      <c r="BV38" s="60"/>
      <c r="CE38" s="60"/>
      <c r="CN38" s="60"/>
      <c r="CW38" s="60"/>
      <c r="DF38" s="60"/>
      <c r="DQ38" s="60"/>
      <c r="EB38" s="60"/>
      <c r="EM38" s="60"/>
      <c r="EX38" s="60"/>
      <c r="FI38" s="60"/>
      <c r="FK38" s="61">
        <v>2</v>
      </c>
      <c r="FL38" s="62">
        <v>1</v>
      </c>
      <c r="FM38" s="40">
        <v>29</v>
      </c>
      <c r="FN38" s="62">
        <v>15</v>
      </c>
    </row>
    <row r="39" spans="2:170" ht="13" x14ac:dyDescent="0.3">
      <c r="B39" s="65" t="s">
        <v>85</v>
      </c>
      <c r="C39" s="66">
        <v>752525</v>
      </c>
      <c r="D39" s="66">
        <v>544182.00261485053</v>
      </c>
      <c r="E39" s="66">
        <v>162460220.41095465</v>
      </c>
      <c r="F39" s="67">
        <v>72.314142734773</v>
      </c>
      <c r="G39" s="68">
        <v>298.54023034631166</v>
      </c>
      <c r="H39" s="68">
        <v>215.88680829335192</v>
      </c>
      <c r="I39" s="67">
        <v>-4.8381554323432931</v>
      </c>
      <c r="J39" s="67">
        <v>-3.2303936898914989</v>
      </c>
      <c r="K39" s="69">
        <v>-7.9122576544591752</v>
      </c>
      <c r="L39" s="66">
        <v>753114</v>
      </c>
      <c r="M39" s="66">
        <v>586655.11111111112</v>
      </c>
      <c r="N39" s="66">
        <v>186291922.97343239</v>
      </c>
      <c r="O39" s="67">
        <v>77.897252090800478</v>
      </c>
      <c r="P39" s="68">
        <v>317.54930528193955</v>
      </c>
      <c r="Q39" s="68">
        <v>247.36218284805807</v>
      </c>
      <c r="R39" s="67">
        <v>-1.3587721341618326</v>
      </c>
      <c r="S39" s="67">
        <v>-5.018836077055755</v>
      </c>
      <c r="T39" s="69">
        <v>-6.3094136651593971</v>
      </c>
      <c r="U39" s="66">
        <v>728850</v>
      </c>
      <c r="V39" s="66">
        <v>561362.82045505743</v>
      </c>
      <c r="W39" s="66">
        <v>182120457.36923116</v>
      </c>
      <c r="X39" s="67">
        <v>77.020349928662611</v>
      </c>
      <c r="Y39" s="68">
        <v>324.4255777780204</v>
      </c>
      <c r="Z39" s="68">
        <v>249.87371526271681</v>
      </c>
      <c r="AA39" s="67">
        <v>-1.0761276503346229</v>
      </c>
      <c r="AB39" s="67">
        <v>-2.585838778363664</v>
      </c>
      <c r="AC39" s="69">
        <v>-3.6341395025765602</v>
      </c>
      <c r="AD39" s="66">
        <v>751936</v>
      </c>
      <c r="AE39" s="66">
        <v>610010.08347606601</v>
      </c>
      <c r="AF39" s="66">
        <v>221373740.52833432</v>
      </c>
      <c r="AG39" s="67">
        <v>81.125266442365572</v>
      </c>
      <c r="AH39" s="68">
        <v>362.90177248688059</v>
      </c>
      <c r="AI39" s="68">
        <v>294.40502985404919</v>
      </c>
      <c r="AJ39" s="67">
        <v>6.1670643284808477</v>
      </c>
      <c r="AK39" s="67">
        <v>4.5229355592141616</v>
      </c>
      <c r="AL39" s="69">
        <v>10.968932233191634</v>
      </c>
      <c r="AM39" s="66">
        <v>729360</v>
      </c>
      <c r="AN39" s="66">
        <v>622695.11846721242</v>
      </c>
      <c r="AO39" s="66">
        <v>240458615.4734025</v>
      </c>
      <c r="AP39" s="67">
        <v>85.37555095799226</v>
      </c>
      <c r="AQ39" s="68">
        <v>386.15786175632866</v>
      </c>
      <c r="AR39" s="68">
        <v>329.68440204206769</v>
      </c>
      <c r="AS39" s="67">
        <v>3.4719619501347618</v>
      </c>
      <c r="AT39" s="67">
        <v>6.695899956714559</v>
      </c>
      <c r="AU39" s="69">
        <v>10.400341005505659</v>
      </c>
      <c r="AV39" s="66">
        <v>756431</v>
      </c>
      <c r="AW39" s="66">
        <v>606549.75571972237</v>
      </c>
      <c r="AX39" s="66">
        <v>252085550.87661505</v>
      </c>
      <c r="AY39" s="67">
        <v>80.185734815167862</v>
      </c>
      <c r="AZ39" s="68">
        <v>415.60572483867259</v>
      </c>
      <c r="BA39" s="68">
        <v>333.25650439579425</v>
      </c>
      <c r="BB39" s="67">
        <v>2.244357736244694</v>
      </c>
      <c r="BC39" s="67">
        <v>1.1432875972603118</v>
      </c>
      <c r="BD39" s="69">
        <v>3.4133047970889132</v>
      </c>
      <c r="BE39" s="66">
        <v>757051</v>
      </c>
      <c r="BF39" s="66">
        <v>593060.37746390735</v>
      </c>
      <c r="BG39" s="66">
        <v>219793043.68417174</v>
      </c>
      <c r="BH39" s="67">
        <v>78.338233152575896</v>
      </c>
      <c r="BI39" s="68">
        <v>370.60820792660013</v>
      </c>
      <c r="BJ39" s="68">
        <v>290.32792200812327</v>
      </c>
      <c r="BK39" s="67">
        <v>8.3010181059803578</v>
      </c>
      <c r="BL39" s="67">
        <v>3.3726808843059524</v>
      </c>
      <c r="BM39" s="69">
        <v>11.953665841070679</v>
      </c>
      <c r="BN39" s="66">
        <v>690676</v>
      </c>
      <c r="BO39" s="66">
        <v>583831.18445527018</v>
      </c>
      <c r="BP39" s="66">
        <v>223626755.97705716</v>
      </c>
      <c r="BQ39" s="67">
        <v>84.530399848158922</v>
      </c>
      <c r="BR39" s="68">
        <v>383.03324990374881</v>
      </c>
      <c r="BS39" s="68">
        <v>323.77953769503671</v>
      </c>
      <c r="BT39" s="67">
        <v>1.0782333614904025</v>
      </c>
      <c r="BU39" s="67">
        <v>-7.7651007914895427</v>
      </c>
      <c r="BV39" s="69">
        <v>-6.7705933372814924</v>
      </c>
      <c r="BW39" s="66">
        <v>764522</v>
      </c>
      <c r="BX39" s="66">
        <v>630025.66357534006</v>
      </c>
      <c r="BY39" s="66">
        <v>231545258.98379582</v>
      </c>
      <c r="BZ39" s="67">
        <v>82.4077872939353</v>
      </c>
      <c r="CA39" s="68">
        <v>367.51718599810192</v>
      </c>
      <c r="CB39" s="68">
        <v>302.86278090597239</v>
      </c>
      <c r="CC39" s="67">
        <v>1.8014347002270461</v>
      </c>
      <c r="CD39" s="67">
        <v>0.33865700351017131</v>
      </c>
      <c r="CE39" s="69">
        <v>2.1461923885622975</v>
      </c>
      <c r="CF39" s="66">
        <v>739950</v>
      </c>
      <c r="CG39" s="66">
        <v>574137.85755287681</v>
      </c>
      <c r="CH39" s="66">
        <v>193170259.41230667</v>
      </c>
      <c r="CI39" s="67">
        <v>77.591439631444928</v>
      </c>
      <c r="CJ39" s="68">
        <v>336.45274714272978</v>
      </c>
      <c r="CK39" s="68">
        <v>261.05853018758921</v>
      </c>
      <c r="CL39" s="67">
        <v>5.5159420226943769</v>
      </c>
      <c r="CM39" s="67">
        <v>5.330103586821024</v>
      </c>
      <c r="CN39" s="69">
        <v>11.140051033104855</v>
      </c>
      <c r="CO39" s="66">
        <v>759159</v>
      </c>
      <c r="CP39" s="66">
        <v>578151.73745551601</v>
      </c>
      <c r="CQ39" s="66">
        <v>184116734.10779813</v>
      </c>
      <c r="CR39" s="67">
        <v>76.156870623349789</v>
      </c>
      <c r="CS39" s="68">
        <v>318.45746052430462</v>
      </c>
      <c r="CT39" s="68">
        <v>242.52723620189988</v>
      </c>
      <c r="CU39" s="67">
        <v>5.8085835867413511</v>
      </c>
      <c r="CV39" s="67">
        <v>3.8062763763155831</v>
      </c>
      <c r="CW39" s="69">
        <v>9.8359507078796256</v>
      </c>
      <c r="CX39" s="66">
        <v>736050</v>
      </c>
      <c r="CY39" s="66">
        <v>535818.58862533933</v>
      </c>
      <c r="CZ39" s="66">
        <v>160827663.48755896</v>
      </c>
      <c r="DA39" s="67">
        <v>72.796493257976948</v>
      </c>
      <c r="DB39" s="68">
        <v>300.1531990522534</v>
      </c>
      <c r="DC39" s="68">
        <v>218.50100331167579</v>
      </c>
      <c r="DD39" s="67">
        <v>1.4053224367034363</v>
      </c>
      <c r="DE39" s="67">
        <v>-2.959542808507464</v>
      </c>
      <c r="DF39" s="69">
        <v>-1.5958114908723391</v>
      </c>
      <c r="DG39" s="66">
        <v>2234489</v>
      </c>
      <c r="DH39" s="66">
        <v>1692199.9341810192</v>
      </c>
      <c r="DI39" s="66">
        <v>530872600.75361818</v>
      </c>
      <c r="DJ39" s="67">
        <v>75.730958361442774</v>
      </c>
      <c r="DK39" s="68">
        <v>313.71742193722918</v>
      </c>
      <c r="DL39" s="68">
        <v>237.58121017987477</v>
      </c>
      <c r="DM39" s="67">
        <v>3.2165664675001326</v>
      </c>
      <c r="DN39" s="67">
        <v>0.71970387713837236</v>
      </c>
      <c r="DO39" s="67">
        <v>-2.4190521694873057</v>
      </c>
      <c r="DP39" s="67">
        <v>-3.6041502265444549</v>
      </c>
      <c r="DQ39" s="69">
        <v>-5.936016121743851</v>
      </c>
      <c r="DR39" s="66">
        <v>2237727</v>
      </c>
      <c r="DS39" s="66">
        <v>1839254.9576630008</v>
      </c>
      <c r="DT39" s="66">
        <v>713917906.87835181</v>
      </c>
      <c r="DU39" s="67">
        <v>82.193000203465431</v>
      </c>
      <c r="DV39" s="68">
        <v>388.15603236729737</v>
      </c>
      <c r="DW39" s="68">
        <v>319.03708847341602</v>
      </c>
      <c r="DX39" s="67">
        <v>-0.46127902844049878</v>
      </c>
      <c r="DY39" s="67">
        <v>3.4583094645955548</v>
      </c>
      <c r="DZ39" s="67">
        <v>3.9377525196608332</v>
      </c>
      <c r="EA39" s="67">
        <v>3.9180063019412299</v>
      </c>
      <c r="EB39" s="69">
        <v>8.0100402134345803</v>
      </c>
      <c r="EC39" s="66">
        <v>2212249</v>
      </c>
      <c r="ED39" s="66">
        <v>1806917.2254945175</v>
      </c>
      <c r="EE39" s="66">
        <v>674965058.64502478</v>
      </c>
      <c r="EF39" s="67">
        <v>81.67784121473295</v>
      </c>
      <c r="EG39" s="68">
        <v>373.5450905673336</v>
      </c>
      <c r="EH39" s="68">
        <v>305.10356593901713</v>
      </c>
      <c r="EI39" s="67">
        <v>0.75347098084669839</v>
      </c>
      <c r="EJ39" s="67">
        <v>4.4163755765733228</v>
      </c>
      <c r="EK39" s="67">
        <v>3.6355120673239298</v>
      </c>
      <c r="EL39" s="67">
        <v>-1.70304298293141</v>
      </c>
      <c r="EM39" s="69">
        <v>1.8705547511999676</v>
      </c>
      <c r="EN39" s="66">
        <v>2235159</v>
      </c>
      <c r="EO39" s="66">
        <v>1688108.1836337321</v>
      </c>
      <c r="EP39" s="66">
        <v>538114657.00766373</v>
      </c>
      <c r="EQ39" s="67">
        <v>75.525194567085919</v>
      </c>
      <c r="ER39" s="68">
        <v>318.76787413549926</v>
      </c>
      <c r="ES39" s="68">
        <v>240.75005715819935</v>
      </c>
      <c r="ET39" s="67">
        <v>1.2046343444624854</v>
      </c>
      <c r="EU39" s="67">
        <v>5.5304890459814287</v>
      </c>
      <c r="EV39" s="67">
        <v>4.2743642418885637</v>
      </c>
      <c r="EW39" s="67">
        <v>2.2181242932895935</v>
      </c>
      <c r="EX39" s="69">
        <v>6.5872992467619893</v>
      </c>
      <c r="EY39" s="66">
        <v>8919624</v>
      </c>
      <c r="EZ39" s="66">
        <v>7026480.3009722698</v>
      </c>
      <c r="FA39" s="66">
        <v>2457870223.2846584</v>
      </c>
      <c r="FB39" s="67">
        <v>78.775521266056387</v>
      </c>
      <c r="FC39" s="68">
        <v>349.80105515197386</v>
      </c>
      <c r="FD39" s="68">
        <v>275.55760459013277</v>
      </c>
      <c r="FE39" s="67">
        <v>1.1615124102167909</v>
      </c>
      <c r="FF39" s="67">
        <v>3.513040384501553</v>
      </c>
      <c r="FG39" s="67">
        <v>2.3245282897309041</v>
      </c>
      <c r="FH39" s="67">
        <v>0.30273390341659412</v>
      </c>
      <c r="FI39" s="69">
        <v>2.63429932835398</v>
      </c>
      <c r="FK39" s="70">
        <v>221</v>
      </c>
      <c r="FL39" s="71">
        <v>150</v>
      </c>
      <c r="FM39" s="66">
        <v>24535</v>
      </c>
      <c r="FN39" s="71">
        <v>22471</v>
      </c>
    </row>
    <row r="40" spans="2:170" ht="13" x14ac:dyDescent="0.3">
      <c r="B40" s="63" t="s">
        <v>86</v>
      </c>
      <c r="K40" s="60"/>
      <c r="T40" s="60"/>
      <c r="AC40" s="60"/>
      <c r="AL40" s="60"/>
      <c r="AU40" s="60"/>
      <c r="BD40" s="60"/>
      <c r="BM40" s="60"/>
      <c r="BV40" s="60"/>
      <c r="CE40" s="60"/>
      <c r="CN40" s="60"/>
      <c r="CW40" s="60"/>
      <c r="DF40" s="60"/>
      <c r="DQ40" s="60"/>
      <c r="EB40" s="60"/>
      <c r="EM40" s="60"/>
      <c r="EX40" s="60"/>
      <c r="FI40" s="60"/>
      <c r="FK40" s="61"/>
      <c r="FL40" s="62"/>
      <c r="FN40" s="62"/>
    </row>
    <row r="41" spans="2:170" x14ac:dyDescent="0.25">
      <c r="B41" s="64" t="s">
        <v>59</v>
      </c>
      <c r="C41" s="40">
        <v>627192</v>
      </c>
      <c r="D41" s="40">
        <v>457187.82173353608</v>
      </c>
      <c r="E41" s="40">
        <v>91409036.569226459</v>
      </c>
      <c r="F41" s="43">
        <v>72.894396250834845</v>
      </c>
      <c r="G41" s="44">
        <v>199.9376016242677</v>
      </c>
      <c r="H41" s="44">
        <v>145.7433075824093</v>
      </c>
      <c r="I41" s="43">
        <v>-1.5435468310559892</v>
      </c>
      <c r="J41" s="43">
        <v>-2.953359972039785</v>
      </c>
      <c r="K41" s="60">
        <v>-4.4513203088014501</v>
      </c>
      <c r="L41" s="40">
        <v>627564</v>
      </c>
      <c r="M41" s="40">
        <v>467372.65566890122</v>
      </c>
      <c r="N41" s="40">
        <v>96654083.68242453</v>
      </c>
      <c r="O41" s="43">
        <v>74.474102349545419</v>
      </c>
      <c r="P41" s="44">
        <v>206.80303503013829</v>
      </c>
      <c r="Q41" s="44">
        <v>154.01470397031144</v>
      </c>
      <c r="R41" s="43">
        <v>-2.5686481288301191</v>
      </c>
      <c r="S41" s="43">
        <v>-3.0560067787870517</v>
      </c>
      <c r="T41" s="60">
        <v>-5.5461568466375688</v>
      </c>
      <c r="U41" s="40">
        <v>607320</v>
      </c>
      <c r="V41" s="40">
        <v>455943.22388059704</v>
      </c>
      <c r="W41" s="40">
        <v>96063715.365458637</v>
      </c>
      <c r="X41" s="43">
        <v>75.074626865671647</v>
      </c>
      <c r="Y41" s="44">
        <v>210.69227555976559</v>
      </c>
      <c r="Z41" s="44">
        <v>158.17643971128672</v>
      </c>
      <c r="AA41" s="43">
        <v>-0.84309026018073852</v>
      </c>
      <c r="AB41" s="43">
        <v>-3.4669194006568476</v>
      </c>
      <c r="AC41" s="60">
        <v>-4.280780400954459</v>
      </c>
      <c r="AD41" s="40">
        <v>627533</v>
      </c>
      <c r="AE41" s="40">
        <v>498871.03053032525</v>
      </c>
      <c r="AF41" s="40">
        <v>116546279.93049206</v>
      </c>
      <c r="AG41" s="43">
        <v>79.497178718939921</v>
      </c>
      <c r="AH41" s="44">
        <v>233.62005969077308</v>
      </c>
      <c r="AI41" s="44">
        <v>185.72135637566799</v>
      </c>
      <c r="AJ41" s="43">
        <v>4.7510696564162469</v>
      </c>
      <c r="AK41" s="43">
        <v>3.2521802556592361</v>
      </c>
      <c r="AL41" s="60">
        <v>8.1577632613465099</v>
      </c>
      <c r="AM41" s="40">
        <v>607350</v>
      </c>
      <c r="AN41" s="40">
        <v>512925.07345194899</v>
      </c>
      <c r="AO41" s="40">
        <v>125060272.97600797</v>
      </c>
      <c r="AP41" s="43">
        <v>84.452963439853292</v>
      </c>
      <c r="AQ41" s="44">
        <v>243.817819500149</v>
      </c>
      <c r="AR41" s="44">
        <v>205.91137396230832</v>
      </c>
      <c r="AS41" s="43">
        <v>3.1353417097392153</v>
      </c>
      <c r="AT41" s="43">
        <v>6.0010804985276831</v>
      </c>
      <c r="AU41" s="60">
        <v>9.3245765882695935</v>
      </c>
      <c r="AV41" s="40">
        <v>633516</v>
      </c>
      <c r="AW41" s="40">
        <v>480757.05013223627</v>
      </c>
      <c r="AX41" s="40">
        <v>116999662.32046084</v>
      </c>
      <c r="AY41" s="43">
        <v>75.887120472448416</v>
      </c>
      <c r="AZ41" s="44">
        <v>243.36546346700294</v>
      </c>
      <c r="BA41" s="44">
        <v>184.68304244953694</v>
      </c>
      <c r="BB41" s="43">
        <v>2.9656567480260061</v>
      </c>
      <c r="BC41" s="43">
        <v>-0.48135192846231145</v>
      </c>
      <c r="BD41" s="60">
        <v>2.4700295736221776</v>
      </c>
      <c r="BE41" s="40">
        <v>633485</v>
      </c>
      <c r="BF41" s="40">
        <v>463933.40617040981</v>
      </c>
      <c r="BG41" s="40">
        <v>103202511.03368595</v>
      </c>
      <c r="BH41" s="43">
        <v>73.235105199082824</v>
      </c>
      <c r="BI41" s="44">
        <v>222.45113126382213</v>
      </c>
      <c r="BJ41" s="44">
        <v>162.91231999760996</v>
      </c>
      <c r="BK41" s="43">
        <v>5.9955971188259669</v>
      </c>
      <c r="BL41" s="43">
        <v>3.0131469953425083</v>
      </c>
      <c r="BM41" s="60">
        <v>9.1894002686965575</v>
      </c>
      <c r="BN41" s="40">
        <v>572460</v>
      </c>
      <c r="BO41" s="40">
        <v>468964.10424305918</v>
      </c>
      <c r="BP41" s="40">
        <v>111669037.88278612</v>
      </c>
      <c r="BQ41" s="43">
        <v>81.920851106288509</v>
      </c>
      <c r="BR41" s="44">
        <v>238.11851882145169</v>
      </c>
      <c r="BS41" s="44">
        <v>195.06871726022101</v>
      </c>
      <c r="BT41" s="43">
        <v>-1.0137597374469749</v>
      </c>
      <c r="BU41" s="43">
        <v>-7.7575893860929437</v>
      </c>
      <c r="BV41" s="60">
        <v>-8.6927058057302702</v>
      </c>
      <c r="BW41" s="40">
        <v>633981</v>
      </c>
      <c r="BX41" s="40">
        <v>515025.17759278527</v>
      </c>
      <c r="BY41" s="40">
        <v>118545798.31139883</v>
      </c>
      <c r="BZ41" s="43">
        <v>81.23668967883664</v>
      </c>
      <c r="CA41" s="44">
        <v>230.17476323289455</v>
      </c>
      <c r="CB41" s="44">
        <v>186.98635812650352</v>
      </c>
      <c r="CC41" s="43">
        <v>2.3168253930888847</v>
      </c>
      <c r="CD41" s="43">
        <v>-0.43595204223507211</v>
      </c>
      <c r="CE41" s="60">
        <v>1.8707731032065102</v>
      </c>
      <c r="CF41" s="40">
        <v>619470</v>
      </c>
      <c r="CG41" s="40">
        <v>468555.4303405573</v>
      </c>
      <c r="CH41" s="40">
        <v>100131302.6594771</v>
      </c>
      <c r="CI41" s="43">
        <v>75.638114895080832</v>
      </c>
      <c r="CJ41" s="44">
        <v>213.70214957641036</v>
      </c>
      <c r="CK41" s="44">
        <v>161.64027742986278</v>
      </c>
      <c r="CL41" s="43">
        <v>6.0721128149279719</v>
      </c>
      <c r="CM41" s="43">
        <v>4.350860716387162</v>
      </c>
      <c r="CN41" s="60">
        <v>10.687162702440698</v>
      </c>
      <c r="CO41" s="40">
        <v>640119</v>
      </c>
      <c r="CP41" s="40">
        <v>479721.96586971584</v>
      </c>
      <c r="CQ41" s="40">
        <v>100783197.0223307</v>
      </c>
      <c r="CR41" s="43">
        <v>74.942622523267687</v>
      </c>
      <c r="CS41" s="44">
        <v>210.08668393913331</v>
      </c>
      <c r="CT41" s="44">
        <v>157.44447051615512</v>
      </c>
      <c r="CU41" s="43">
        <v>5.3600855948901049</v>
      </c>
      <c r="CV41" s="43">
        <v>3.2740486573667256</v>
      </c>
      <c r="CW41" s="60">
        <v>8.8096260627919474</v>
      </c>
      <c r="CX41" s="40">
        <v>620490</v>
      </c>
      <c r="CY41" s="40">
        <v>444813.94688791916</v>
      </c>
      <c r="CZ41" s="40">
        <v>89135762.085640326</v>
      </c>
      <c r="DA41" s="43">
        <v>71.687528709232893</v>
      </c>
      <c r="DB41" s="44">
        <v>200.38886529810199</v>
      </c>
      <c r="DC41" s="44">
        <v>143.65382534068289</v>
      </c>
      <c r="DD41" s="43">
        <v>0.93547142510359205</v>
      </c>
      <c r="DE41" s="43">
        <v>-2.1245555899740931</v>
      </c>
      <c r="DF41" s="60">
        <v>-1.2089587753148197</v>
      </c>
      <c r="DG41" s="40">
        <v>1862076</v>
      </c>
      <c r="DH41" s="40">
        <v>1380503.7012830344</v>
      </c>
      <c r="DI41" s="40">
        <v>284126835.61710966</v>
      </c>
      <c r="DJ41" s="43">
        <v>74.137881659128539</v>
      </c>
      <c r="DK41" s="44">
        <v>205.81388905588832</v>
      </c>
      <c r="DL41" s="44">
        <v>152.5860575063046</v>
      </c>
      <c r="DM41" s="43">
        <v>2.4929201859328427</v>
      </c>
      <c r="DN41" s="43">
        <v>0.7703052559924729</v>
      </c>
      <c r="DO41" s="43">
        <v>-1.6807160209419143</v>
      </c>
      <c r="DP41" s="43">
        <v>-3.184478441203634</v>
      </c>
      <c r="DQ41" s="60">
        <v>-4.8116724228428822</v>
      </c>
      <c r="DR41" s="40">
        <v>1868399</v>
      </c>
      <c r="DS41" s="40">
        <v>1492553.1541145104</v>
      </c>
      <c r="DT41" s="40">
        <v>358606215.22696084</v>
      </c>
      <c r="DU41" s="43">
        <v>79.884069415286049</v>
      </c>
      <c r="DV41" s="44">
        <v>240.26361422264509</v>
      </c>
      <c r="DW41" s="44">
        <v>191.93235236529287</v>
      </c>
      <c r="DX41" s="43">
        <v>1.7932599793841841</v>
      </c>
      <c r="DY41" s="43">
        <v>5.4572644170381439</v>
      </c>
      <c r="DZ41" s="43">
        <v>3.5994568191025853</v>
      </c>
      <c r="EA41" s="43">
        <v>2.9177363053204859</v>
      </c>
      <c r="EB41" s="60">
        <v>6.622215782723611</v>
      </c>
      <c r="EC41" s="40">
        <v>1839926</v>
      </c>
      <c r="ED41" s="40">
        <v>1447922.6880062544</v>
      </c>
      <c r="EE41" s="40">
        <v>333417347.22787088</v>
      </c>
      <c r="EF41" s="43">
        <v>78.694615327260678</v>
      </c>
      <c r="EG41" s="44">
        <v>230.27289370468839</v>
      </c>
      <c r="EH41" s="44">
        <v>181.2123679038564</v>
      </c>
      <c r="EI41" s="43">
        <v>2.3340328294106492</v>
      </c>
      <c r="EJ41" s="43">
        <v>4.7305744438304531</v>
      </c>
      <c r="EK41" s="43">
        <v>2.3418813352754086</v>
      </c>
      <c r="EL41" s="43">
        <v>-2.2171166430998386</v>
      </c>
      <c r="EM41" s="60">
        <v>7.2842451312245288E-2</v>
      </c>
      <c r="EN41" s="40">
        <v>1880079</v>
      </c>
      <c r="EO41" s="40">
        <v>1393091.3430981922</v>
      </c>
      <c r="EP41" s="40">
        <v>290050261.76744813</v>
      </c>
      <c r="EQ41" s="43">
        <v>74.09748968517772</v>
      </c>
      <c r="ER41" s="44">
        <v>208.2062050018811</v>
      </c>
      <c r="ES41" s="44">
        <v>154.27557127516883</v>
      </c>
      <c r="ET41" s="43">
        <v>2.2194831934851953</v>
      </c>
      <c r="EU41" s="43">
        <v>6.448859392779263</v>
      </c>
      <c r="EV41" s="43">
        <v>4.1375441033045934</v>
      </c>
      <c r="EW41" s="43">
        <v>1.9072693572714665</v>
      </c>
      <c r="EX41" s="60">
        <v>6.1237275714467971</v>
      </c>
      <c r="EY41" s="40">
        <v>7450480</v>
      </c>
      <c r="EZ41" s="40">
        <v>5714070.8865019912</v>
      </c>
      <c r="FA41" s="40">
        <v>1266200659.8393896</v>
      </c>
      <c r="FB41" s="43">
        <v>76.693996715674572</v>
      </c>
      <c r="FC41" s="44">
        <v>221.59344624695851</v>
      </c>
      <c r="FD41" s="44">
        <v>169.94887038679246</v>
      </c>
      <c r="FE41" s="43">
        <v>2.2085641966300233</v>
      </c>
      <c r="FF41" s="43">
        <v>4.3383214521288185</v>
      </c>
      <c r="FG41" s="43">
        <v>2.0837365951009303</v>
      </c>
      <c r="FH41" s="43">
        <v>-8.5551331173438397E-2</v>
      </c>
      <c r="FI41" s="60">
        <v>1.9964025995190742</v>
      </c>
      <c r="FK41" s="61">
        <v>212</v>
      </c>
      <c r="FL41" s="62">
        <v>128</v>
      </c>
      <c r="FM41" s="40">
        <v>20683</v>
      </c>
      <c r="FN41" s="62">
        <v>17416</v>
      </c>
    </row>
    <row r="42" spans="2:170" x14ac:dyDescent="0.25">
      <c r="B42" s="64" t="s">
        <v>60</v>
      </c>
      <c r="C42" s="40">
        <v>115630</v>
      </c>
      <c r="D42" s="40">
        <v>85241.322537112006</v>
      </c>
      <c r="E42" s="40">
        <v>14604129.283176068</v>
      </c>
      <c r="F42" s="43">
        <v>73.719037046711065</v>
      </c>
      <c r="G42" s="44">
        <v>171.32687349868115</v>
      </c>
      <c r="H42" s="44">
        <v>126.30052134546457</v>
      </c>
      <c r="I42" s="43">
        <v>-3.2798414120224288</v>
      </c>
      <c r="J42" s="43">
        <v>-3.2492315803965512</v>
      </c>
      <c r="K42" s="60">
        <v>-6.4225033494872337</v>
      </c>
      <c r="L42" s="40">
        <v>115630</v>
      </c>
      <c r="M42" s="40">
        <v>81867.294220665499</v>
      </c>
      <c r="N42" s="40">
        <v>14451902.849999918</v>
      </c>
      <c r="O42" s="43">
        <v>70.801084684481097</v>
      </c>
      <c r="P42" s="44">
        <v>176.52840475032912</v>
      </c>
      <c r="Q42" s="44">
        <v>124.98402533944407</v>
      </c>
      <c r="R42" s="43">
        <v>-11.214054398556939</v>
      </c>
      <c r="S42" s="43">
        <v>-2.7553958546332207</v>
      </c>
      <c r="T42" s="60">
        <v>-13.660458663180853</v>
      </c>
      <c r="U42" s="40">
        <v>112170</v>
      </c>
      <c r="V42" s="40">
        <v>84474.139963996393</v>
      </c>
      <c r="W42" s="40">
        <v>15358754.068493556</v>
      </c>
      <c r="X42" s="43">
        <v>75.309030903090303</v>
      </c>
      <c r="Y42" s="44">
        <v>181.81604541981238</v>
      </c>
      <c r="Z42" s="44">
        <v>136.92390183198322</v>
      </c>
      <c r="AA42" s="43">
        <v>-7.8508598480243439</v>
      </c>
      <c r="AB42" s="43">
        <v>-1.1225227172781918</v>
      </c>
      <c r="AC42" s="60">
        <v>-8.8852548799714963</v>
      </c>
      <c r="AD42" s="40">
        <v>115909</v>
      </c>
      <c r="AE42" s="40">
        <v>91398.525652565251</v>
      </c>
      <c r="AF42" s="40">
        <v>18413761.586215712</v>
      </c>
      <c r="AG42" s="43">
        <v>78.853691820794978</v>
      </c>
      <c r="AH42" s="44">
        <v>201.46672448757272</v>
      </c>
      <c r="AI42" s="44">
        <v>158.8639500488807</v>
      </c>
      <c r="AJ42" s="43">
        <v>-1.3851882533563356</v>
      </c>
      <c r="AK42" s="43">
        <v>3.3233120221616783</v>
      </c>
      <c r="AL42" s="60">
        <v>1.8920896410291788</v>
      </c>
      <c r="AM42" s="40">
        <v>112170</v>
      </c>
      <c r="AN42" s="40">
        <v>91075.098949211912</v>
      </c>
      <c r="AO42" s="40">
        <v>18467297.443960596</v>
      </c>
      <c r="AP42" s="43">
        <v>81.193812025685929</v>
      </c>
      <c r="AQ42" s="44">
        <v>202.76999593773593</v>
      </c>
      <c r="AR42" s="44">
        <v>164.63668934617633</v>
      </c>
      <c r="AS42" s="43">
        <v>-2.4959358276256305</v>
      </c>
      <c r="AT42" s="43">
        <v>4.1072318774991192</v>
      </c>
      <c r="AU42" s="60">
        <v>1.5087821778864015</v>
      </c>
      <c r="AV42" s="40">
        <v>115909</v>
      </c>
      <c r="AW42" s="40">
        <v>82320.207530647982</v>
      </c>
      <c r="AX42" s="40">
        <v>17471635.061438195</v>
      </c>
      <c r="AY42" s="43">
        <v>71.021411219705101</v>
      </c>
      <c r="AZ42" s="44">
        <v>212.23992972726012</v>
      </c>
      <c r="BA42" s="44">
        <v>150.73579326401054</v>
      </c>
      <c r="BB42" s="43">
        <v>-2.2721539729361675</v>
      </c>
      <c r="BC42" s="43">
        <v>2.4455178839029288</v>
      </c>
      <c r="BD42" s="60">
        <v>0.11779797918838501</v>
      </c>
      <c r="BE42" s="40">
        <v>115909</v>
      </c>
      <c r="BF42" s="40">
        <v>80739.296683325767</v>
      </c>
      <c r="BG42" s="40">
        <v>16475746.59069906</v>
      </c>
      <c r="BH42" s="43">
        <v>69.657487065996392</v>
      </c>
      <c r="BI42" s="44">
        <v>204.06106155866013</v>
      </c>
      <c r="BJ42" s="44">
        <v>142.14380756195862</v>
      </c>
      <c r="BK42" s="43">
        <v>-1.8373264622531043</v>
      </c>
      <c r="BL42" s="43">
        <v>5.9186503635844412</v>
      </c>
      <c r="BM42" s="60">
        <v>3.9725789719864615</v>
      </c>
      <c r="BN42" s="40">
        <v>104692</v>
      </c>
      <c r="BO42" s="40">
        <v>80565.276984834971</v>
      </c>
      <c r="BP42" s="40">
        <v>16739699.001498615</v>
      </c>
      <c r="BQ42" s="43">
        <v>76.954568624952216</v>
      </c>
      <c r="BR42" s="44">
        <v>207.77808539837301</v>
      </c>
      <c r="BS42" s="44">
        <v>159.89472931550276</v>
      </c>
      <c r="BT42" s="43">
        <v>-5.7859930142638518</v>
      </c>
      <c r="BU42" s="43">
        <v>-6.8676700451144228</v>
      </c>
      <c r="BV42" s="60">
        <v>-12.256300150318753</v>
      </c>
      <c r="BW42" s="40">
        <v>115909</v>
      </c>
      <c r="BX42" s="40">
        <v>89994.619801084991</v>
      </c>
      <c r="BY42" s="40">
        <v>17525826.847490381</v>
      </c>
      <c r="BZ42" s="43">
        <v>77.642477979350176</v>
      </c>
      <c r="CA42" s="44">
        <v>194.74305115381006</v>
      </c>
      <c r="CB42" s="44">
        <v>151.20333060841162</v>
      </c>
      <c r="CC42" s="43">
        <v>-2.7247896099611322</v>
      </c>
      <c r="CD42" s="43">
        <v>-2.4925473610834423</v>
      </c>
      <c r="CE42" s="60">
        <v>-5.1494202996018563</v>
      </c>
      <c r="CF42" s="40">
        <v>112170</v>
      </c>
      <c r="CG42" s="40">
        <v>82852.994575045203</v>
      </c>
      <c r="CH42" s="40">
        <v>15636794.614650255</v>
      </c>
      <c r="CI42" s="43">
        <v>73.863773357444245</v>
      </c>
      <c r="CJ42" s="44">
        <v>188.72938383038186</v>
      </c>
      <c r="CK42" s="44">
        <v>139.40264433137429</v>
      </c>
      <c r="CL42" s="43">
        <v>-0.589051368772461</v>
      </c>
      <c r="CM42" s="43">
        <v>4.3936425165865653</v>
      </c>
      <c r="CN42" s="60">
        <v>3.77871033647985</v>
      </c>
      <c r="CO42" s="40">
        <v>115909</v>
      </c>
      <c r="CP42" s="40">
        <v>82633.631018518514</v>
      </c>
      <c r="CQ42" s="40">
        <v>14658154.191064414</v>
      </c>
      <c r="CR42" s="43">
        <v>71.291816009557948</v>
      </c>
      <c r="CS42" s="44">
        <v>177.38726969143428</v>
      </c>
      <c r="CT42" s="44">
        <v>126.46260593279567</v>
      </c>
      <c r="CU42" s="43">
        <v>-3.9666808850762654</v>
      </c>
      <c r="CV42" s="43">
        <v>-0.41578658613342773</v>
      </c>
      <c r="CW42" s="60">
        <v>-4.3659745441491022</v>
      </c>
      <c r="CX42" s="40">
        <v>110610</v>
      </c>
      <c r="CY42" s="40">
        <v>73985.336007550737</v>
      </c>
      <c r="CZ42" s="40">
        <v>12864973.945403012</v>
      </c>
      <c r="DA42" s="43">
        <v>66.888469403806823</v>
      </c>
      <c r="DB42" s="44">
        <v>173.88545676254074</v>
      </c>
      <c r="DC42" s="44">
        <v>116.30932054428182</v>
      </c>
      <c r="DD42" s="43">
        <v>-7.6602951342570647</v>
      </c>
      <c r="DE42" s="43">
        <v>-2.5838744283909727</v>
      </c>
      <c r="DF42" s="60">
        <v>-10.046237155461403</v>
      </c>
      <c r="DG42" s="40">
        <v>343430</v>
      </c>
      <c r="DH42" s="40">
        <v>251582.75672177391</v>
      </c>
      <c r="DI42" s="40">
        <v>44414786.201669544</v>
      </c>
      <c r="DJ42" s="43">
        <v>73.255905634852496</v>
      </c>
      <c r="DK42" s="44">
        <v>176.5414561014131</v>
      </c>
      <c r="DL42" s="44">
        <v>129.32704248804572</v>
      </c>
      <c r="DM42" s="43">
        <v>0.78147238435646649</v>
      </c>
      <c r="DN42" s="43">
        <v>-6.7857532306604318</v>
      </c>
      <c r="DO42" s="43">
        <v>-7.508548382975353</v>
      </c>
      <c r="DP42" s="43">
        <v>-2.398081212981674</v>
      </c>
      <c r="DQ42" s="60">
        <v>-9.726568507799735</v>
      </c>
      <c r="DR42" s="40">
        <v>343988</v>
      </c>
      <c r="DS42" s="40">
        <v>264793.83213242516</v>
      </c>
      <c r="DT42" s="40">
        <v>54352694.091614507</v>
      </c>
      <c r="DU42" s="43">
        <v>76.977636467674785</v>
      </c>
      <c r="DV42" s="44">
        <v>205.26419990187824</v>
      </c>
      <c r="DW42" s="44">
        <v>158.0075295987491</v>
      </c>
      <c r="DX42" s="43">
        <v>0.21441972661484857</v>
      </c>
      <c r="DY42" s="43">
        <v>-1.8353415738535213</v>
      </c>
      <c r="DZ42" s="43">
        <v>-2.0453756117342023</v>
      </c>
      <c r="EA42" s="43">
        <v>3.2986853955493749</v>
      </c>
      <c r="EB42" s="60">
        <v>1.1858392773448807</v>
      </c>
      <c r="EC42" s="40">
        <v>336510</v>
      </c>
      <c r="ED42" s="40">
        <v>251299.19346924571</v>
      </c>
      <c r="EE42" s="40">
        <v>50741272.439688057</v>
      </c>
      <c r="EF42" s="43">
        <v>74.678075976715618</v>
      </c>
      <c r="EG42" s="44">
        <v>201.91577911250971</v>
      </c>
      <c r="EH42" s="44">
        <v>150.78681893461726</v>
      </c>
      <c r="EI42" s="43">
        <v>0.24128686327077747</v>
      </c>
      <c r="EJ42" s="43">
        <v>-3.2171203558383219</v>
      </c>
      <c r="EK42" s="43">
        <v>-3.4500826229732815</v>
      </c>
      <c r="EL42" s="43">
        <v>-1.5861886870540736</v>
      </c>
      <c r="EM42" s="60">
        <v>-4.9815464897794932</v>
      </c>
      <c r="EN42" s="40">
        <v>338689</v>
      </c>
      <c r="EO42" s="40">
        <v>239471.96160111445</v>
      </c>
      <c r="EP42" s="40">
        <v>43159922.751117676</v>
      </c>
      <c r="EQ42" s="43">
        <v>70.705562212269797</v>
      </c>
      <c r="ER42" s="44">
        <v>180.22954529853746</v>
      </c>
      <c r="ES42" s="44">
        <v>127.43231327594837</v>
      </c>
      <c r="ET42" s="43">
        <v>-0.2183071620068939</v>
      </c>
      <c r="EU42" s="43">
        <v>-4.2267190377483832</v>
      </c>
      <c r="EV42" s="43">
        <v>-4.0171816710384247</v>
      </c>
      <c r="EW42" s="43">
        <v>0.61286161099993208</v>
      </c>
      <c r="EX42" s="60">
        <v>-3.4289398243961791</v>
      </c>
      <c r="EY42" s="40">
        <v>1362617</v>
      </c>
      <c r="EZ42" s="40">
        <v>1007147.7439245592</v>
      </c>
      <c r="FA42" s="40">
        <v>192668675.48408979</v>
      </c>
      <c r="FB42" s="43">
        <v>73.912753468110211</v>
      </c>
      <c r="FC42" s="44">
        <v>191.3013027595301</v>
      </c>
      <c r="FD42" s="44">
        <v>141.39606028993458</v>
      </c>
      <c r="FE42" s="43">
        <v>0.25515966240640281</v>
      </c>
      <c r="FF42" s="43">
        <v>-4.0203698053417334</v>
      </c>
      <c r="FG42" s="43">
        <v>-4.2646478068271634</v>
      </c>
      <c r="FH42" s="43">
        <v>0.12791064575877875</v>
      </c>
      <c r="FI42" s="60">
        <v>-4.1421920996368025</v>
      </c>
      <c r="FK42" s="61">
        <v>82</v>
      </c>
      <c r="FL42" s="62">
        <v>35</v>
      </c>
      <c r="FM42" s="40">
        <v>3687</v>
      </c>
      <c r="FN42" s="62">
        <v>2119</v>
      </c>
    </row>
    <row r="43" spans="2:170" x14ac:dyDescent="0.25">
      <c r="B43" s="64" t="s">
        <v>61</v>
      </c>
      <c r="C43" s="40">
        <v>257455</v>
      </c>
      <c r="D43" s="40">
        <v>182422.59988118225</v>
      </c>
      <c r="E43" s="40">
        <v>37012964.465776011</v>
      </c>
      <c r="F43" s="43">
        <v>70.856110730489689</v>
      </c>
      <c r="G43" s="44">
        <v>202.89681481287823</v>
      </c>
      <c r="H43" s="44">
        <v>143.7647917724496</v>
      </c>
      <c r="I43" s="43">
        <v>0.1625798138836993</v>
      </c>
      <c r="J43" s="43">
        <v>-0.64857189246668423</v>
      </c>
      <c r="K43" s="60">
        <v>-0.4870465254679478</v>
      </c>
      <c r="L43" s="40">
        <v>259966</v>
      </c>
      <c r="M43" s="40">
        <v>187627.40730837791</v>
      </c>
      <c r="N43" s="40">
        <v>38756323.063626684</v>
      </c>
      <c r="O43" s="43">
        <v>72.173825541946982</v>
      </c>
      <c r="P43" s="44">
        <v>206.56003096566877</v>
      </c>
      <c r="Q43" s="44">
        <v>149.08227638855345</v>
      </c>
      <c r="R43" s="43">
        <v>-0.14870555635178415</v>
      </c>
      <c r="S43" s="43">
        <v>-0.3494684817194334</v>
      </c>
      <c r="T43" s="60">
        <v>-0.49765435905098759</v>
      </c>
      <c r="U43" s="40">
        <v>251580</v>
      </c>
      <c r="V43" s="40">
        <v>187473.35596248324</v>
      </c>
      <c r="W43" s="40">
        <v>40093978.268292159</v>
      </c>
      <c r="X43" s="43">
        <v>74.518386184308469</v>
      </c>
      <c r="Y43" s="44">
        <v>213.86494130032898</v>
      </c>
      <c r="Z43" s="44">
        <v>159.36870287102377</v>
      </c>
      <c r="AA43" s="43">
        <v>-7.6286984191015067E-2</v>
      </c>
      <c r="AB43" s="43">
        <v>-2.1238309472847834</v>
      </c>
      <c r="AC43" s="60">
        <v>-2.1984977248014839</v>
      </c>
      <c r="AD43" s="40">
        <v>259966</v>
      </c>
      <c r="AE43" s="40">
        <v>207639.95682596398</v>
      </c>
      <c r="AF43" s="40">
        <v>48337385.226770937</v>
      </c>
      <c r="AG43" s="43">
        <v>79.871966651779061</v>
      </c>
      <c r="AH43" s="44">
        <v>232.79423655094249</v>
      </c>
      <c r="AI43" s="44">
        <v>185.93733498523247</v>
      </c>
      <c r="AJ43" s="43">
        <v>6.0926624319250031</v>
      </c>
      <c r="AK43" s="43">
        <v>5.1085989444827531</v>
      </c>
      <c r="AL43" s="60">
        <v>11.512511065154779</v>
      </c>
      <c r="AM43" s="40">
        <v>251580</v>
      </c>
      <c r="AN43" s="40">
        <v>206904.60562751227</v>
      </c>
      <c r="AO43" s="40">
        <v>48895363.28343115</v>
      </c>
      <c r="AP43" s="43">
        <v>82.242072353729341</v>
      </c>
      <c r="AQ43" s="44">
        <v>236.31838999010418</v>
      </c>
      <c r="AR43" s="44">
        <v>194.35314128082976</v>
      </c>
      <c r="AS43" s="43">
        <v>3.5406878504031662</v>
      </c>
      <c r="AT43" s="43">
        <v>6.1839571072532493</v>
      </c>
      <c r="AU43" s="60">
        <v>9.943599575570083</v>
      </c>
      <c r="AV43" s="40">
        <v>259966</v>
      </c>
      <c r="AW43" s="40">
        <v>196846.97506678541</v>
      </c>
      <c r="AX43" s="40">
        <v>49478771.233883895</v>
      </c>
      <c r="AY43" s="43">
        <v>75.720276908051588</v>
      </c>
      <c r="AZ43" s="44">
        <v>251.35652309158905</v>
      </c>
      <c r="BA43" s="44">
        <v>190.32785531140186</v>
      </c>
      <c r="BB43" s="43">
        <v>1.393563215548336</v>
      </c>
      <c r="BC43" s="43">
        <v>1.2921242813116258</v>
      </c>
      <c r="BD43" s="60">
        <v>2.7036940655747852</v>
      </c>
      <c r="BE43" s="40">
        <v>260090</v>
      </c>
      <c r="BF43" s="40">
        <v>196430.78166716109</v>
      </c>
      <c r="BG43" s="40">
        <v>47817006.384304717</v>
      </c>
      <c r="BH43" s="43">
        <v>75.524157663563031</v>
      </c>
      <c r="BI43" s="44">
        <v>243.42929340538623</v>
      </c>
      <c r="BJ43" s="44">
        <v>183.84792335078134</v>
      </c>
      <c r="BK43" s="43">
        <v>1.0363596162506798</v>
      </c>
      <c r="BL43" s="43">
        <v>1.6257366647245566</v>
      </c>
      <c r="BM43" s="60">
        <v>2.6789447593186022</v>
      </c>
      <c r="BN43" s="40">
        <v>234920</v>
      </c>
      <c r="BO43" s="40">
        <v>190984.75345760674</v>
      </c>
      <c r="BP43" s="40">
        <v>43875946.749467738</v>
      </c>
      <c r="BQ43" s="43">
        <v>81.297783695558806</v>
      </c>
      <c r="BR43" s="44">
        <v>229.73533727239109</v>
      </c>
      <c r="BS43" s="44">
        <v>186.76973756797096</v>
      </c>
      <c r="BT43" s="43">
        <v>0.57321662629423853</v>
      </c>
      <c r="BU43" s="43">
        <v>-6.0156411708721995</v>
      </c>
      <c r="BV43" s="60">
        <v>-5.476907199979494</v>
      </c>
      <c r="BW43" s="40">
        <v>260090</v>
      </c>
      <c r="BX43" s="40">
        <v>202357.6683704149</v>
      </c>
      <c r="BY43" s="40">
        <v>45552242.661184005</v>
      </c>
      <c r="BZ43" s="43">
        <v>77.802940663007007</v>
      </c>
      <c r="CA43" s="44">
        <v>225.10756833687569</v>
      </c>
      <c r="CB43" s="44">
        <v>175.14030782107733</v>
      </c>
      <c r="CC43" s="43">
        <v>-0.10858593869970797</v>
      </c>
      <c r="CD43" s="43">
        <v>-2.4042332927167633</v>
      </c>
      <c r="CE43" s="60">
        <v>-2.5102085721117136</v>
      </c>
      <c r="CF43" s="40">
        <v>251700</v>
      </c>
      <c r="CG43" s="40">
        <v>188631.21467227902</v>
      </c>
      <c r="CH43" s="40">
        <v>41354921.313297488</v>
      </c>
      <c r="CI43" s="43">
        <v>74.942874323511731</v>
      </c>
      <c r="CJ43" s="44">
        <v>219.23689239422023</v>
      </c>
      <c r="CK43" s="44">
        <v>164.30242873777311</v>
      </c>
      <c r="CL43" s="43">
        <v>4.9033927704891447</v>
      </c>
      <c r="CM43" s="43">
        <v>1.8349909443416981</v>
      </c>
      <c r="CN43" s="60">
        <v>6.8283605281522464</v>
      </c>
      <c r="CO43" s="40">
        <v>260090</v>
      </c>
      <c r="CP43" s="40">
        <v>186520.35416981988</v>
      </c>
      <c r="CQ43" s="40">
        <v>38380262.021840446</v>
      </c>
      <c r="CR43" s="43">
        <v>71.713773759014146</v>
      </c>
      <c r="CS43" s="44">
        <v>205.76983242749279</v>
      </c>
      <c r="CT43" s="44">
        <v>147.56531209135471</v>
      </c>
      <c r="CU43" s="43">
        <v>6.8041166889537594</v>
      </c>
      <c r="CV43" s="43">
        <v>-0.41218838055419288</v>
      </c>
      <c r="CW43" s="60">
        <v>6.3638825299965642</v>
      </c>
      <c r="CX43" s="40">
        <v>251850</v>
      </c>
      <c r="CY43" s="40">
        <v>172896.08596942638</v>
      </c>
      <c r="CZ43" s="40">
        <v>34988808.488500454</v>
      </c>
      <c r="DA43" s="43">
        <v>68.650421270369804</v>
      </c>
      <c r="DB43" s="44">
        <v>202.36900270077604</v>
      </c>
      <c r="DC43" s="44">
        <v>138.92717287472883</v>
      </c>
      <c r="DD43" s="43">
        <v>2.6290549762407811</v>
      </c>
      <c r="DE43" s="43">
        <v>-2.5115255839105952</v>
      </c>
      <c r="DF43" s="60">
        <v>5.150000395674529E-2</v>
      </c>
      <c r="DG43" s="40">
        <v>769001</v>
      </c>
      <c r="DH43" s="40">
        <v>557523.36315204343</v>
      </c>
      <c r="DI43" s="40">
        <v>115863265.79769486</v>
      </c>
      <c r="DJ43" s="43">
        <v>72.499692868025321</v>
      </c>
      <c r="DK43" s="44">
        <v>207.8177767163769</v>
      </c>
      <c r="DL43" s="44">
        <v>150.66724984453188</v>
      </c>
      <c r="DM43" s="43">
        <v>-6.900297843364539E-2</v>
      </c>
      <c r="DN43" s="43">
        <v>-7.9774939130602421E-2</v>
      </c>
      <c r="DO43" s="43">
        <v>-1.0779398865481337E-2</v>
      </c>
      <c r="DP43" s="43">
        <v>-1.0540540791169435</v>
      </c>
      <c r="DQ43" s="60">
        <v>-1.0647198572513981</v>
      </c>
      <c r="DR43" s="40">
        <v>771512</v>
      </c>
      <c r="DS43" s="40">
        <v>611391.5375202616</v>
      </c>
      <c r="DT43" s="40">
        <v>146711519.744086</v>
      </c>
      <c r="DU43" s="43">
        <v>79.245888271376415</v>
      </c>
      <c r="DV43" s="44">
        <v>239.96328169528178</v>
      </c>
      <c r="DW43" s="44">
        <v>190.16103410457126</v>
      </c>
      <c r="DX43" s="43">
        <v>1.3770774422100516</v>
      </c>
      <c r="DY43" s="43">
        <v>5.1159759834206922</v>
      </c>
      <c r="DZ43" s="43">
        <v>3.6881104048034947</v>
      </c>
      <c r="EA43" s="43">
        <v>4.0688194554362243</v>
      </c>
      <c r="EB43" s="60">
        <v>7.9069924139337084</v>
      </c>
      <c r="EC43" s="40">
        <v>755100</v>
      </c>
      <c r="ED43" s="40">
        <v>589773.20349518268</v>
      </c>
      <c r="EE43" s="40">
        <v>137245195.79495648</v>
      </c>
      <c r="EF43" s="43">
        <v>78.105311017770191</v>
      </c>
      <c r="EG43" s="44">
        <v>232.70842924296659</v>
      </c>
      <c r="EH43" s="44">
        <v>181.75764242478672</v>
      </c>
      <c r="EI43" s="43">
        <v>3.7353518978994655</v>
      </c>
      <c r="EJ43" s="43">
        <v>4.235855672155143</v>
      </c>
      <c r="EK43" s="43">
        <v>0.48248139626320963</v>
      </c>
      <c r="EL43" s="43">
        <v>-2.2361416669891447</v>
      </c>
      <c r="EM43" s="60">
        <v>-1.7644492382593673</v>
      </c>
      <c r="EN43" s="40">
        <v>763640</v>
      </c>
      <c r="EO43" s="40">
        <v>548047.65481152525</v>
      </c>
      <c r="EP43" s="40">
        <v>114723991.82363839</v>
      </c>
      <c r="EQ43" s="43">
        <v>71.767803521492496</v>
      </c>
      <c r="ER43" s="44">
        <v>209.33214624026118</v>
      </c>
      <c r="ES43" s="44">
        <v>150.23308342103397</v>
      </c>
      <c r="ET43" s="43">
        <v>1.6857972249593864</v>
      </c>
      <c r="EU43" s="43">
        <v>6.5997219896508144</v>
      </c>
      <c r="EV43" s="43">
        <v>4.8324592998785043</v>
      </c>
      <c r="EW43" s="43">
        <v>-0.25973608922310898</v>
      </c>
      <c r="EX43" s="60">
        <v>4.5601715698898593</v>
      </c>
      <c r="EY43" s="40">
        <v>3059253</v>
      </c>
      <c r="EZ43" s="40">
        <v>2306735.7589790132</v>
      </c>
      <c r="FA43" s="40">
        <v>514543973.16037571</v>
      </c>
      <c r="FB43" s="43">
        <v>75.401928476625272</v>
      </c>
      <c r="FC43" s="44">
        <v>223.06151502507535</v>
      </c>
      <c r="FD43" s="44">
        <v>168.19268401808407</v>
      </c>
      <c r="FE43" s="43">
        <v>1.6547519915572726</v>
      </c>
      <c r="FF43" s="43">
        <v>3.9291362334522946</v>
      </c>
      <c r="FG43" s="43">
        <v>2.2373614586497683</v>
      </c>
      <c r="FH43" s="43">
        <v>0.24394418926719325</v>
      </c>
      <c r="FI43" s="60">
        <v>2.4867635611492362</v>
      </c>
      <c r="FK43" s="61">
        <v>135</v>
      </c>
      <c r="FL43" s="62">
        <v>85</v>
      </c>
      <c r="FM43" s="40">
        <v>8395</v>
      </c>
      <c r="FN43" s="62">
        <v>6607</v>
      </c>
    </row>
    <row r="44" spans="2:170" x14ac:dyDescent="0.25">
      <c r="B44" s="64" t="s">
        <v>62</v>
      </c>
      <c r="K44" s="60"/>
      <c r="T44" s="60"/>
      <c r="AC44" s="60"/>
      <c r="AL44" s="60"/>
      <c r="AU44" s="60"/>
      <c r="BD44" s="60"/>
      <c r="BM44" s="60"/>
      <c r="BV44" s="60"/>
      <c r="CE44" s="60"/>
      <c r="CN44" s="60"/>
      <c r="CW44" s="60"/>
      <c r="DF44" s="60"/>
      <c r="DQ44" s="60"/>
      <c r="EB44" s="60"/>
      <c r="EM44" s="60"/>
      <c r="EX44" s="60"/>
      <c r="FI44" s="60"/>
      <c r="FK44" s="61">
        <v>57</v>
      </c>
      <c r="FL44" s="62">
        <v>35</v>
      </c>
      <c r="FM44" s="40">
        <v>1262</v>
      </c>
      <c r="FN44" s="62">
        <v>711</v>
      </c>
    </row>
    <row r="45" spans="2:170" ht="13" x14ac:dyDescent="0.3">
      <c r="B45" s="65" t="s">
        <v>87</v>
      </c>
      <c r="C45" s="66">
        <v>1039182</v>
      </c>
      <c r="D45" s="66">
        <v>748002.47537857539</v>
      </c>
      <c r="E45" s="66">
        <v>148042183.71867079</v>
      </c>
      <c r="F45" s="67">
        <v>71.979929923591385</v>
      </c>
      <c r="G45" s="68">
        <v>197.91670294104892</v>
      </c>
      <c r="H45" s="68">
        <v>142.46030408404957</v>
      </c>
      <c r="I45" s="67">
        <v>-1.1101551980547015</v>
      </c>
      <c r="J45" s="67">
        <v>-2.1127920308536816</v>
      </c>
      <c r="K45" s="69">
        <v>-3.1994919583453223</v>
      </c>
      <c r="L45" s="66">
        <v>1042282</v>
      </c>
      <c r="M45" s="66">
        <v>760513.6354778728</v>
      </c>
      <c r="N45" s="66">
        <v>154954854.42357919</v>
      </c>
      <c r="O45" s="67">
        <v>72.966206408426203</v>
      </c>
      <c r="P45" s="68">
        <v>203.75026455142054</v>
      </c>
      <c r="Q45" s="68">
        <v>148.66883859030395</v>
      </c>
      <c r="R45" s="67">
        <v>-2.6598707908317269</v>
      </c>
      <c r="S45" s="67">
        <v>-2.1063136484121516</v>
      </c>
      <c r="T45" s="69">
        <v>-4.7101592177276723</v>
      </c>
      <c r="U45" s="66">
        <v>1008930</v>
      </c>
      <c r="V45" s="66">
        <v>749871.18150159146</v>
      </c>
      <c r="W45" s="66">
        <v>156949756.17218032</v>
      </c>
      <c r="X45" s="67">
        <v>74.323410097984151</v>
      </c>
      <c r="Y45" s="68">
        <v>209.30229090534428</v>
      </c>
      <c r="Z45" s="68">
        <v>155.56060001405481</v>
      </c>
      <c r="AA45" s="67">
        <v>-1.5436366376103112</v>
      </c>
      <c r="AB45" s="67">
        <v>-2.6848033202347041</v>
      </c>
      <c r="AC45" s="69">
        <v>-4.1869963500823193</v>
      </c>
      <c r="AD45" s="66">
        <v>1042530</v>
      </c>
      <c r="AE45" s="66">
        <v>824155.8608689144</v>
      </c>
      <c r="AF45" s="66">
        <v>190113384.98230654</v>
      </c>
      <c r="AG45" s="67">
        <v>79.053443149733283</v>
      </c>
      <c r="AH45" s="68">
        <v>230.67649459153077</v>
      </c>
      <c r="AI45" s="68">
        <v>182.35771151171335</v>
      </c>
      <c r="AJ45" s="67">
        <v>4.5043821877954997</v>
      </c>
      <c r="AK45" s="67">
        <v>3.9673791221490671</v>
      </c>
      <c r="AL45" s="69">
        <v>8.6504672285235991</v>
      </c>
      <c r="AM45" s="66">
        <v>1008960</v>
      </c>
      <c r="AN45" s="66">
        <v>838818.91636200855</v>
      </c>
      <c r="AO45" s="66">
        <v>199611145.76214138</v>
      </c>
      <c r="AP45" s="67">
        <v>83.136984257255833</v>
      </c>
      <c r="AQ45" s="68">
        <v>237.96691022165186</v>
      </c>
      <c r="AR45" s="68">
        <v>197.83851268845285</v>
      </c>
      <c r="AS45" s="67">
        <v>2.9375133654160863</v>
      </c>
      <c r="AT45" s="67">
        <v>6.0308486310752798</v>
      </c>
      <c r="AU45" s="69">
        <v>9.145518981159185</v>
      </c>
      <c r="AV45" s="66">
        <v>1048513</v>
      </c>
      <c r="AW45" s="66">
        <v>788697.35011014447</v>
      </c>
      <c r="AX45" s="66">
        <v>191870703.57685047</v>
      </c>
      <c r="AY45" s="67">
        <v>75.220559984487025</v>
      </c>
      <c r="AZ45" s="68">
        <v>243.27545103334634</v>
      </c>
      <c r="BA45" s="68">
        <v>182.99315657206967</v>
      </c>
      <c r="BB45" s="67">
        <v>2.2489480884594197</v>
      </c>
      <c r="BC45" s="67">
        <v>0.43709387227136864</v>
      </c>
      <c r="BD45" s="69">
        <v>2.6958719749311544</v>
      </c>
      <c r="BE45" s="66">
        <v>1048606</v>
      </c>
      <c r="BF45" s="66">
        <v>772840.99328759499</v>
      </c>
      <c r="BG45" s="66">
        <v>176475950.19807696</v>
      </c>
      <c r="BH45" s="67">
        <v>73.70175197238953</v>
      </c>
      <c r="BI45" s="68">
        <v>228.34703610553106</v>
      </c>
      <c r="BJ45" s="68">
        <v>168.2957661868013</v>
      </c>
      <c r="BK45" s="67">
        <v>4.1215475167661477</v>
      </c>
      <c r="BL45" s="67">
        <v>3.1360819219207463</v>
      </c>
      <c r="BM45" s="69">
        <v>7.3868845451992842</v>
      </c>
      <c r="BN45" s="66">
        <v>947408</v>
      </c>
      <c r="BO45" s="66">
        <v>766738.59968673077</v>
      </c>
      <c r="BP45" s="66">
        <v>178604680.62584996</v>
      </c>
      <c r="BQ45" s="67">
        <v>80.930137774510115</v>
      </c>
      <c r="BR45" s="68">
        <v>232.94077107742214</v>
      </c>
      <c r="BS45" s="68">
        <v>188.51928696596394</v>
      </c>
      <c r="BT45" s="67">
        <v>-0.70929277613709296</v>
      </c>
      <c r="BU45" s="67">
        <v>-7.0529963254709367</v>
      </c>
      <c r="BV45" s="69">
        <v>-7.7122627081755786</v>
      </c>
      <c r="BW45" s="66">
        <v>1049102</v>
      </c>
      <c r="BX45" s="66">
        <v>832434.44793873839</v>
      </c>
      <c r="BY45" s="66">
        <v>187835414.98602414</v>
      </c>
      <c r="BZ45" s="67">
        <v>79.347332093422594</v>
      </c>
      <c r="CA45" s="68">
        <v>225.64589374111003</v>
      </c>
      <c r="CB45" s="68">
        <v>179.04399666193007</v>
      </c>
      <c r="CC45" s="67">
        <v>0.88396752698021408</v>
      </c>
      <c r="CD45" s="67">
        <v>-0.91763143133990066</v>
      </c>
      <c r="CE45" s="69">
        <v>-4.177546817037419E-2</v>
      </c>
      <c r="CF45" s="66">
        <v>1021200</v>
      </c>
      <c r="CG45" s="66">
        <v>765765.96443228459</v>
      </c>
      <c r="CH45" s="66">
        <v>163933764.71055868</v>
      </c>
      <c r="CI45" s="67">
        <v>74.986874699596996</v>
      </c>
      <c r="CJ45" s="68">
        <v>214.07815484734186</v>
      </c>
      <c r="CK45" s="68">
        <v>160.53051773458549</v>
      </c>
      <c r="CL45" s="67">
        <v>5.2403754785225773</v>
      </c>
      <c r="CM45" s="67">
        <v>4.1028859978277072</v>
      </c>
      <c r="CN45" s="69">
        <v>9.5582681080688037</v>
      </c>
      <c r="CO45" s="66">
        <v>1055240</v>
      </c>
      <c r="CP45" s="66">
        <v>774115.23738429381</v>
      </c>
      <c r="CQ45" s="66">
        <v>159436197.22127631</v>
      </c>
      <c r="CR45" s="67">
        <v>73.359163544245277</v>
      </c>
      <c r="CS45" s="68">
        <v>205.95925454200491</v>
      </c>
      <c r="CT45" s="68">
        <v>151.08998637397778</v>
      </c>
      <c r="CU45" s="67">
        <v>4.9134862015040888</v>
      </c>
      <c r="CV45" s="67">
        <v>2.4242283714668371</v>
      </c>
      <c r="CW45" s="69">
        <v>7.4568286995489883</v>
      </c>
      <c r="CX45" s="66">
        <v>1020810</v>
      </c>
      <c r="CY45" s="66">
        <v>714204.59274568944</v>
      </c>
      <c r="CZ45" s="66">
        <v>141873483.15079948</v>
      </c>
      <c r="DA45" s="67">
        <v>69.964498069737701</v>
      </c>
      <c r="DB45" s="68">
        <v>198.64543660435001</v>
      </c>
      <c r="DC45" s="68">
        <v>138.98128265867251</v>
      </c>
      <c r="DD45" s="67">
        <v>0.59804529454351829</v>
      </c>
      <c r="DE45" s="67">
        <v>-1.8848722848786963</v>
      </c>
      <c r="DF45" s="69">
        <v>-1.298099380300541</v>
      </c>
      <c r="DG45" s="66">
        <v>3090394</v>
      </c>
      <c r="DH45" s="66">
        <v>2258387.2923580399</v>
      </c>
      <c r="DI45" s="66">
        <v>459946794.3144303</v>
      </c>
      <c r="DJ45" s="67">
        <v>73.077649398686376</v>
      </c>
      <c r="DK45" s="68">
        <v>203.66161104023399</v>
      </c>
      <c r="DL45" s="68">
        <v>148.83111807569853</v>
      </c>
      <c r="DM45" s="67">
        <v>1.6024844393770228</v>
      </c>
      <c r="DN45" s="67">
        <v>-0.21562290274201185</v>
      </c>
      <c r="DO45" s="67">
        <v>-1.7894319731430264</v>
      </c>
      <c r="DP45" s="67">
        <v>-2.3224344188167558</v>
      </c>
      <c r="DQ45" s="69">
        <v>-4.0703080079498593</v>
      </c>
      <c r="DR45" s="66">
        <v>3100003</v>
      </c>
      <c r="DS45" s="66">
        <v>2451672.1273410674</v>
      </c>
      <c r="DT45" s="66">
        <v>581595234.32129836</v>
      </c>
      <c r="DU45" s="67">
        <v>79.08612112120754</v>
      </c>
      <c r="DV45" s="68">
        <v>237.22390438564099</v>
      </c>
      <c r="DW45" s="68">
        <v>187.61118435088559</v>
      </c>
      <c r="DX45" s="67">
        <v>1.4869127841958185</v>
      </c>
      <c r="DY45" s="67">
        <v>4.7624902429256686</v>
      </c>
      <c r="DZ45" s="67">
        <v>3.2275860689089617</v>
      </c>
      <c r="EA45" s="67">
        <v>3.4429574823068307</v>
      </c>
      <c r="EB45" s="69">
        <v>6.7816679672330062</v>
      </c>
      <c r="EC45" s="66">
        <v>3045116</v>
      </c>
      <c r="ED45" s="66">
        <v>2372014.040913064</v>
      </c>
      <c r="EE45" s="66">
        <v>542916045.80995107</v>
      </c>
      <c r="EF45" s="67">
        <v>77.895687419233425</v>
      </c>
      <c r="EG45" s="68">
        <v>228.88399328402176</v>
      </c>
      <c r="EH45" s="68">
        <v>178.29075996118081</v>
      </c>
      <c r="EI45" s="67">
        <v>2.3950104425481635</v>
      </c>
      <c r="EJ45" s="67">
        <v>3.808427277690356</v>
      </c>
      <c r="EK45" s="67">
        <v>1.3803571375749799</v>
      </c>
      <c r="EL45" s="67">
        <v>-1.8842978961443095</v>
      </c>
      <c r="EM45" s="69">
        <v>-0.52995079907393816</v>
      </c>
      <c r="EN45" s="66">
        <v>3097250</v>
      </c>
      <c r="EO45" s="66">
        <v>2254085.7945622681</v>
      </c>
      <c r="EP45" s="66">
        <v>465243445.08263451</v>
      </c>
      <c r="EQ45" s="67">
        <v>72.777005232456787</v>
      </c>
      <c r="ER45" s="68">
        <v>206.40006081622215</v>
      </c>
      <c r="ES45" s="68">
        <v>150.21178306001599</v>
      </c>
      <c r="ET45" s="67">
        <v>1.7647882168712861</v>
      </c>
      <c r="EU45" s="67">
        <v>5.4457037306086971</v>
      </c>
      <c r="EV45" s="67">
        <v>3.6170816824507601</v>
      </c>
      <c r="EW45" s="67">
        <v>1.647971121569874</v>
      </c>
      <c r="EX45" s="69">
        <v>5.3246612655222787</v>
      </c>
      <c r="EY45" s="66">
        <v>12332763</v>
      </c>
      <c r="EZ45" s="66">
        <v>9336159.2551744394</v>
      </c>
      <c r="FA45" s="66">
        <v>2049701519.5283144</v>
      </c>
      <c r="FB45" s="67">
        <v>75.702089265596356</v>
      </c>
      <c r="FC45" s="68">
        <v>219.54440402163181</v>
      </c>
      <c r="FD45" s="68">
        <v>166.19970071007722</v>
      </c>
      <c r="FE45" s="67">
        <v>1.8086846548918103</v>
      </c>
      <c r="FF45" s="67">
        <v>3.434533653349396</v>
      </c>
      <c r="FG45" s="67">
        <v>1.5969649386080063</v>
      </c>
      <c r="FH45" s="67">
        <v>0.30155142272545138</v>
      </c>
      <c r="FI45" s="69">
        <v>1.9033320318762641</v>
      </c>
      <c r="FK45" s="70">
        <v>486</v>
      </c>
      <c r="FL45" s="71">
        <v>283</v>
      </c>
      <c r="FM45" s="66">
        <v>34027</v>
      </c>
      <c r="FN45" s="71">
        <v>26853</v>
      </c>
    </row>
    <row r="46" spans="2:170" ht="13" x14ac:dyDescent="0.3">
      <c r="B46" s="63" t="s">
        <v>88</v>
      </c>
      <c r="K46" s="60"/>
      <c r="T46" s="60"/>
      <c r="AC46" s="60"/>
      <c r="AL46" s="60"/>
      <c r="AU46" s="60"/>
      <c r="BD46" s="60"/>
      <c r="BM46" s="60"/>
      <c r="BV46" s="60"/>
      <c r="CE46" s="60"/>
      <c r="CN46" s="60"/>
      <c r="CW46" s="60"/>
      <c r="DF46" s="60"/>
      <c r="DQ46" s="60"/>
      <c r="EB46" s="60"/>
      <c r="EM46" s="60"/>
      <c r="EX46" s="60"/>
      <c r="FI46" s="60"/>
      <c r="FK46" s="61"/>
      <c r="FL46" s="62"/>
      <c r="FN46" s="62"/>
    </row>
    <row r="47" spans="2:170" x14ac:dyDescent="0.25">
      <c r="B47" s="64" t="s">
        <v>59</v>
      </c>
      <c r="C47" s="40">
        <v>419523</v>
      </c>
      <c r="D47" s="40">
        <v>278734.98594189313</v>
      </c>
      <c r="E47" s="40">
        <v>39312192.332731932</v>
      </c>
      <c r="F47" s="43">
        <v>66.440930757525365</v>
      </c>
      <c r="G47" s="44">
        <v>141.03788299086071</v>
      </c>
      <c r="H47" s="44">
        <v>93.706882179837422</v>
      </c>
      <c r="I47" s="43">
        <v>-4.1894164296574994</v>
      </c>
      <c r="J47" s="43">
        <v>-5.7888811554206576</v>
      </c>
      <c r="K47" s="60">
        <v>-9.7357772468622006</v>
      </c>
      <c r="L47" s="40">
        <v>420763</v>
      </c>
      <c r="M47" s="40">
        <v>284133.20069623127</v>
      </c>
      <c r="N47" s="40">
        <v>41314778.919886835</v>
      </c>
      <c r="O47" s="43">
        <v>67.528086047544875</v>
      </c>
      <c r="P47" s="44">
        <v>145.40637566694201</v>
      </c>
      <c r="Q47" s="44">
        <v>98.19014247898896</v>
      </c>
      <c r="R47" s="43">
        <v>-4.0622251247699257</v>
      </c>
      <c r="S47" s="43">
        <v>-5.5369392856194581</v>
      </c>
      <c r="T47" s="60">
        <v>-9.3742414716196265</v>
      </c>
      <c r="U47" s="40">
        <v>406950</v>
      </c>
      <c r="V47" s="40">
        <v>284019.79615384614</v>
      </c>
      <c r="W47" s="40">
        <v>43741419.31805753</v>
      </c>
      <c r="X47" s="43">
        <v>69.792307692307688</v>
      </c>
      <c r="Y47" s="44">
        <v>154.00834698988353</v>
      </c>
      <c r="Z47" s="44">
        <v>107.4859794030164</v>
      </c>
      <c r="AA47" s="43">
        <v>-5.6073850245497283</v>
      </c>
      <c r="AB47" s="43">
        <v>-5.0449334245992405</v>
      </c>
      <c r="AC47" s="60">
        <v>-10.369429607772956</v>
      </c>
      <c r="AD47" s="40">
        <v>420081</v>
      </c>
      <c r="AE47" s="40">
        <v>311604.28718500305</v>
      </c>
      <c r="AF47" s="40">
        <v>53989692.911586307</v>
      </c>
      <c r="AG47" s="43">
        <v>74.177191347621786</v>
      </c>
      <c r="AH47" s="44">
        <v>173.26363959662726</v>
      </c>
      <c r="AI47" s="44">
        <v>128.52210147944399</v>
      </c>
      <c r="AJ47" s="43">
        <v>1.2292890605624933</v>
      </c>
      <c r="AK47" s="43">
        <v>4.417868588034362</v>
      </c>
      <c r="AL47" s="60">
        <v>5.7014660238984369</v>
      </c>
      <c r="AM47" s="40">
        <v>406530</v>
      </c>
      <c r="AN47" s="40">
        <v>316622.75390806375</v>
      </c>
      <c r="AO47" s="40">
        <v>58667358.113362737</v>
      </c>
      <c r="AP47" s="43">
        <v>77.884228447608734</v>
      </c>
      <c r="AQ47" s="44">
        <v>185.29103606494968</v>
      </c>
      <c r="AR47" s="44">
        <v>144.31249382176651</v>
      </c>
      <c r="AS47" s="43">
        <v>0.69769843813339605</v>
      </c>
      <c r="AT47" s="43">
        <v>7.3840302004607663</v>
      </c>
      <c r="AU47" s="60">
        <v>8.1332469018665172</v>
      </c>
      <c r="AV47" s="40">
        <v>418004</v>
      </c>
      <c r="AW47" s="40">
        <v>290261.83947532793</v>
      </c>
      <c r="AX47" s="40">
        <v>53744767.884668753</v>
      </c>
      <c r="AY47" s="43">
        <v>69.439966956136288</v>
      </c>
      <c r="AZ47" s="44">
        <v>185.15960617426262</v>
      </c>
      <c r="BA47" s="44">
        <v>128.57476934352005</v>
      </c>
      <c r="BB47" s="43">
        <v>-1.0132644232515706</v>
      </c>
      <c r="BC47" s="43">
        <v>0.94053040661618825</v>
      </c>
      <c r="BD47" s="60">
        <v>-8.2264076670260658E-2</v>
      </c>
      <c r="BE47" s="40">
        <v>417973</v>
      </c>
      <c r="BF47" s="40">
        <v>283212.22965613817</v>
      </c>
      <c r="BG47" s="40">
        <v>50051287.665530801</v>
      </c>
      <c r="BH47" s="43">
        <v>67.758498672435337</v>
      </c>
      <c r="BI47" s="44">
        <v>176.7271410782667</v>
      </c>
      <c r="BJ47" s="44">
        <v>119.74765754135028</v>
      </c>
      <c r="BK47" s="43">
        <v>0.39632367340619989</v>
      </c>
      <c r="BL47" s="43">
        <v>3.7384506155564017</v>
      </c>
      <c r="BM47" s="60">
        <v>4.1495906537405443</v>
      </c>
      <c r="BN47" s="40">
        <v>377664</v>
      </c>
      <c r="BO47" s="40">
        <v>286277.34506046801</v>
      </c>
      <c r="BP47" s="40">
        <v>50730206.196499638</v>
      </c>
      <c r="BQ47" s="43">
        <v>75.802127038973282</v>
      </c>
      <c r="BR47" s="44">
        <v>177.20649947268552</v>
      </c>
      <c r="BS47" s="44">
        <v>134.32629585160259</v>
      </c>
      <c r="BT47" s="43">
        <v>-4.2669480747785835</v>
      </c>
      <c r="BU47" s="43">
        <v>-8.5870170969767088</v>
      </c>
      <c r="BV47" s="60">
        <v>-12.487561611080908</v>
      </c>
      <c r="BW47" s="40">
        <v>418128</v>
      </c>
      <c r="BX47" s="40">
        <v>311612.40795705718</v>
      </c>
      <c r="BY47" s="40">
        <v>52642166.914513171</v>
      </c>
      <c r="BZ47" s="43">
        <v>74.525601719343641</v>
      </c>
      <c r="CA47" s="44">
        <v>168.93475859846924</v>
      </c>
      <c r="CB47" s="44">
        <v>125.89964535862983</v>
      </c>
      <c r="CC47" s="43">
        <v>-0.9657307111708413</v>
      </c>
      <c r="CD47" s="43">
        <v>-5.4979319465477703</v>
      </c>
      <c r="CE47" s="60">
        <v>-6.4105674404420236</v>
      </c>
      <c r="CF47" s="40">
        <v>404640</v>
      </c>
      <c r="CG47" s="40">
        <v>286791.42153457529</v>
      </c>
      <c r="CH47" s="40">
        <v>46561945.882247627</v>
      </c>
      <c r="CI47" s="43">
        <v>70.875697295021581</v>
      </c>
      <c r="CJ47" s="44">
        <v>162.35473722715292</v>
      </c>
      <c r="CK47" s="44">
        <v>115.07005210124463</v>
      </c>
      <c r="CL47" s="43">
        <v>7.6011024085490195</v>
      </c>
      <c r="CM47" s="43">
        <v>4.5137218264876227</v>
      </c>
      <c r="CN47" s="60">
        <v>12.457916853508802</v>
      </c>
      <c r="CO47" s="40">
        <v>418128</v>
      </c>
      <c r="CP47" s="40">
        <v>285826.12093607662</v>
      </c>
      <c r="CQ47" s="40">
        <v>42268855.216912828</v>
      </c>
      <c r="CR47" s="43">
        <v>68.358522016243029</v>
      </c>
      <c r="CS47" s="44">
        <v>147.88310836841262</v>
      </c>
      <c r="CT47" s="44">
        <v>101.09070719232587</v>
      </c>
      <c r="CU47" s="43">
        <v>4.190998719682935</v>
      </c>
      <c r="CV47" s="43">
        <v>0.36978121876996034</v>
      </c>
      <c r="CW47" s="60">
        <v>4.5762774646811861</v>
      </c>
      <c r="CX47" s="40">
        <v>405030</v>
      </c>
      <c r="CY47" s="40">
        <v>262621.7838348826</v>
      </c>
      <c r="CZ47" s="40">
        <v>37288804.629519045</v>
      </c>
      <c r="DA47" s="43">
        <v>64.840081928470141</v>
      </c>
      <c r="DB47" s="44">
        <v>141.98671597236395</v>
      </c>
      <c r="DC47" s="44">
        <v>92.064302964025003</v>
      </c>
      <c r="DD47" s="43">
        <v>0.30819676073301927</v>
      </c>
      <c r="DE47" s="43">
        <v>-3.2273548822139193</v>
      </c>
      <c r="DF47" s="60">
        <v>-2.9291047247147768</v>
      </c>
      <c r="DG47" s="40">
        <v>1247236</v>
      </c>
      <c r="DH47" s="40">
        <v>846887.9827919706</v>
      </c>
      <c r="DI47" s="40">
        <v>124368390.5706763</v>
      </c>
      <c r="DJ47" s="43">
        <v>67.901181716368882</v>
      </c>
      <c r="DK47" s="44">
        <v>146.85341284530438</v>
      </c>
      <c r="DL47" s="44">
        <v>99.715202712779529</v>
      </c>
      <c r="DM47" s="43">
        <v>0.99461275044475372</v>
      </c>
      <c r="DN47" s="43">
        <v>-3.6809544660009221</v>
      </c>
      <c r="DO47" s="43">
        <v>-4.629521406242656</v>
      </c>
      <c r="DP47" s="43">
        <v>-5.4682506046007537</v>
      </c>
      <c r="DQ47" s="60">
        <v>-9.8446181785985871</v>
      </c>
      <c r="DR47" s="40">
        <v>1244615</v>
      </c>
      <c r="DS47" s="40">
        <v>918488.88056839479</v>
      </c>
      <c r="DT47" s="40">
        <v>166401818.90961778</v>
      </c>
      <c r="DU47" s="43">
        <v>73.797028042277717</v>
      </c>
      <c r="DV47" s="44">
        <v>181.16911639326784</v>
      </c>
      <c r="DW47" s="44">
        <v>133.69742362868661</v>
      </c>
      <c r="DX47" s="43">
        <v>0.43932596873232183</v>
      </c>
      <c r="DY47" s="43">
        <v>0.7766281014677463</v>
      </c>
      <c r="DZ47" s="43">
        <v>0.3358267586185511</v>
      </c>
      <c r="EA47" s="43">
        <v>4.2215570222071124</v>
      </c>
      <c r="EB47" s="60">
        <v>4.5715608989235363</v>
      </c>
      <c r="EC47" s="40">
        <v>1213765</v>
      </c>
      <c r="ED47" s="40">
        <v>881101.98267366341</v>
      </c>
      <c r="EE47" s="40">
        <v>153423660.77654362</v>
      </c>
      <c r="EF47" s="43">
        <v>72.592469108407585</v>
      </c>
      <c r="EG47" s="44">
        <v>174.12701797695038</v>
      </c>
      <c r="EH47" s="44">
        <v>126.40310173430903</v>
      </c>
      <c r="EI47" s="43">
        <v>4.4014701239912267E-2</v>
      </c>
      <c r="EJ47" s="43">
        <v>-1.5945208770465156</v>
      </c>
      <c r="EK47" s="43">
        <v>-1.6378146989869105</v>
      </c>
      <c r="EL47" s="43">
        <v>-3.8781104030496549</v>
      </c>
      <c r="EM47" s="60">
        <v>-5.4524088399197117</v>
      </c>
      <c r="EN47" s="40">
        <v>1227798</v>
      </c>
      <c r="EO47" s="40">
        <v>835239.32630553457</v>
      </c>
      <c r="EP47" s="40">
        <v>126119605.72867949</v>
      </c>
      <c r="EQ47" s="43">
        <v>68.027421962369587</v>
      </c>
      <c r="ER47" s="44">
        <v>150.99816514451851</v>
      </c>
      <c r="ES47" s="44">
        <v>102.72015895829729</v>
      </c>
      <c r="ET47" s="43">
        <v>-0.30085188586629508</v>
      </c>
      <c r="EU47" s="43">
        <v>3.7434283531209727</v>
      </c>
      <c r="EV47" s="43">
        <v>4.0564842483139136</v>
      </c>
      <c r="EW47" s="43">
        <v>0.80239257431587663</v>
      </c>
      <c r="EX47" s="60">
        <v>4.891425751053009</v>
      </c>
      <c r="EY47" s="40">
        <v>4933414</v>
      </c>
      <c r="EZ47" s="40">
        <v>3481718.1723395633</v>
      </c>
      <c r="FA47" s="40">
        <v>570313475.98551714</v>
      </c>
      <c r="FB47" s="43">
        <v>70.574214374458805</v>
      </c>
      <c r="FC47" s="44">
        <v>163.80230901982836</v>
      </c>
      <c r="FD47" s="44">
        <v>115.60219271796716</v>
      </c>
      <c r="FE47" s="43">
        <v>0.29592234620312274</v>
      </c>
      <c r="FF47" s="43">
        <v>-0.26997615987828705</v>
      </c>
      <c r="FG47" s="43">
        <v>-0.56422882696609522</v>
      </c>
      <c r="FH47" s="43">
        <v>-1.0323699838273532</v>
      </c>
      <c r="FI47" s="60">
        <v>-1.5907738816243246</v>
      </c>
      <c r="FK47" s="61">
        <v>310</v>
      </c>
      <c r="FL47" s="62">
        <v>96</v>
      </c>
      <c r="FM47" s="40">
        <v>13501</v>
      </c>
      <c r="FN47" s="62">
        <v>6347</v>
      </c>
    </row>
    <row r="48" spans="2:170" x14ac:dyDescent="0.25">
      <c r="B48" s="64" t="s">
        <v>60</v>
      </c>
      <c r="C48" s="40">
        <v>670468</v>
      </c>
      <c r="D48" s="40">
        <v>448956.56475738779</v>
      </c>
      <c r="E48" s="40">
        <v>67565060.798091128</v>
      </c>
      <c r="F48" s="43">
        <v>66.961669275399842</v>
      </c>
      <c r="G48" s="44">
        <v>150.49353568223842</v>
      </c>
      <c r="H48" s="44">
        <v>100.77298364439633</v>
      </c>
      <c r="I48" s="43">
        <v>-1.9274592257684406</v>
      </c>
      <c r="J48" s="43">
        <v>5.1716646992039665</v>
      </c>
      <c r="K48" s="60">
        <v>3.1445237450141512</v>
      </c>
      <c r="L48" s="40">
        <v>670964</v>
      </c>
      <c r="M48" s="40">
        <v>436171.04106548277</v>
      </c>
      <c r="N48" s="40">
        <v>65066260.769206494</v>
      </c>
      <c r="O48" s="43">
        <v>65.006623464967234</v>
      </c>
      <c r="P48" s="44">
        <v>149.17602188871138</v>
      </c>
      <c r="Q48" s="44">
        <v>96.974294849211731</v>
      </c>
      <c r="R48" s="43">
        <v>-2.2471204376988587</v>
      </c>
      <c r="S48" s="43">
        <v>5.3539714276946064</v>
      </c>
      <c r="T48" s="60">
        <v>2.9865408038890395</v>
      </c>
      <c r="U48" s="40">
        <v>649320</v>
      </c>
      <c r="V48" s="40">
        <v>450668.93573264783</v>
      </c>
      <c r="W48" s="40">
        <v>68248189.598987773</v>
      </c>
      <c r="X48" s="43">
        <v>69.406292079813937</v>
      </c>
      <c r="Y48" s="44">
        <v>151.43752805601611</v>
      </c>
      <c r="Z48" s="44">
        <v>105.10717304100871</v>
      </c>
      <c r="AA48" s="43">
        <v>-3.3732814677266076</v>
      </c>
      <c r="AB48" s="43">
        <v>2.3552516310790104</v>
      </c>
      <c r="AC48" s="60">
        <v>-1.0974791033468492</v>
      </c>
      <c r="AD48" s="40">
        <v>670964</v>
      </c>
      <c r="AE48" s="40">
        <v>495898.93934911245</v>
      </c>
      <c r="AF48" s="40">
        <v>78337082.210173741</v>
      </c>
      <c r="AG48" s="43">
        <v>73.908427180759688</v>
      </c>
      <c r="AH48" s="44">
        <v>157.96985231102605</v>
      </c>
      <c r="AI48" s="44">
        <v>116.75303326284831</v>
      </c>
      <c r="AJ48" s="43">
        <v>5.4776693433213151</v>
      </c>
      <c r="AK48" s="43">
        <v>5.9527175792808604</v>
      </c>
      <c r="AL48" s="60">
        <v>11.75645710848857</v>
      </c>
      <c r="AM48" s="40">
        <v>650310</v>
      </c>
      <c r="AN48" s="40">
        <v>456121.53074670571</v>
      </c>
      <c r="AO48" s="40">
        <v>71287519.680897623</v>
      </c>
      <c r="AP48" s="43">
        <v>70.139092240117137</v>
      </c>
      <c r="AQ48" s="44">
        <v>156.29062623769266</v>
      </c>
      <c r="AR48" s="44">
        <v>109.62082649951196</v>
      </c>
      <c r="AS48" s="43">
        <v>0.95019778319640968</v>
      </c>
      <c r="AT48" s="43">
        <v>7.5155985511519159</v>
      </c>
      <c r="AU48" s="60">
        <v>8.5372093851516659</v>
      </c>
      <c r="AV48" s="40">
        <v>671987</v>
      </c>
      <c r="AW48" s="40">
        <v>410414.02468666917</v>
      </c>
      <c r="AX48" s="40">
        <v>66528477.321153902</v>
      </c>
      <c r="AY48" s="43">
        <v>61.074697082930058</v>
      </c>
      <c r="AZ48" s="44">
        <v>162.10088671298479</v>
      </c>
      <c r="BA48" s="44">
        <v>99.00262552869907</v>
      </c>
      <c r="BB48" s="43">
        <v>-1.6100990445126655</v>
      </c>
      <c r="BC48" s="43">
        <v>3.0481766131885477</v>
      </c>
      <c r="BD48" s="60">
        <v>1.3889989061486057</v>
      </c>
      <c r="BE48" s="40">
        <v>671987</v>
      </c>
      <c r="BF48" s="40">
        <v>431127.78541587543</v>
      </c>
      <c r="BG48" s="40">
        <v>70186677.191111237</v>
      </c>
      <c r="BH48" s="43">
        <v>64.157161584357354</v>
      </c>
      <c r="BI48" s="44">
        <v>162.79785150801081</v>
      </c>
      <c r="BJ48" s="44">
        <v>104.44648064785663</v>
      </c>
      <c r="BK48" s="43">
        <v>3.1016153319009128</v>
      </c>
      <c r="BL48" s="43">
        <v>3.0588705375947871</v>
      </c>
      <c r="BM48" s="60">
        <v>6.2553602670370205</v>
      </c>
      <c r="BN48" s="40">
        <v>606956</v>
      </c>
      <c r="BO48" s="40">
        <v>416919.35379464284</v>
      </c>
      <c r="BP48" s="40">
        <v>64291016.181407832</v>
      </c>
      <c r="BQ48" s="43">
        <v>68.690210459183675</v>
      </c>
      <c r="BR48" s="44">
        <v>154.20492139847966</v>
      </c>
      <c r="BS48" s="44">
        <v>105.92368504703444</v>
      </c>
      <c r="BT48" s="43">
        <v>1.6086869513446205</v>
      </c>
      <c r="BU48" s="43">
        <v>3.0718227747305216</v>
      </c>
      <c r="BV48" s="60">
        <v>4.7299257381153925</v>
      </c>
      <c r="BW48" s="40">
        <v>672297</v>
      </c>
      <c r="BX48" s="40">
        <v>454257.0957798165</v>
      </c>
      <c r="BY48" s="40">
        <v>68781037.398524001</v>
      </c>
      <c r="BZ48" s="43">
        <v>67.567919502811478</v>
      </c>
      <c r="CA48" s="44">
        <v>151.41433791022814</v>
      </c>
      <c r="CB48" s="44">
        <v>102.30751795489792</v>
      </c>
      <c r="CC48" s="43">
        <v>-4.0123542138918689</v>
      </c>
      <c r="CD48" s="43">
        <v>-0.27555342177935116</v>
      </c>
      <c r="CE48" s="60">
        <v>-4.2768514563172921</v>
      </c>
      <c r="CF48" s="40">
        <v>650610</v>
      </c>
      <c r="CG48" s="40">
        <v>465275.97781065089</v>
      </c>
      <c r="CH48" s="40">
        <v>72079302.624732867</v>
      </c>
      <c r="CI48" s="43">
        <v>71.513806706114394</v>
      </c>
      <c r="CJ48" s="44">
        <v>154.91730942977313</v>
      </c>
      <c r="CK48" s="44">
        <v>110.7872652199211</v>
      </c>
      <c r="CL48" s="43">
        <v>13.169574858793878</v>
      </c>
      <c r="CM48" s="43">
        <v>3.5105072467656462</v>
      </c>
      <c r="CN48" s="60">
        <v>17.142400985287921</v>
      </c>
      <c r="CO48" s="40">
        <v>672297</v>
      </c>
      <c r="CP48" s="40">
        <v>452635.68360534124</v>
      </c>
      <c r="CQ48" s="40">
        <v>69323209.385522857</v>
      </c>
      <c r="CR48" s="43">
        <v>67.326744519957884</v>
      </c>
      <c r="CS48" s="44">
        <v>153.15453884092497</v>
      </c>
      <c r="CT48" s="44">
        <v>103.11396508614922</v>
      </c>
      <c r="CU48" s="43">
        <v>-0.40466230224108024</v>
      </c>
      <c r="CV48" s="43">
        <v>3.4481624936827648</v>
      </c>
      <c r="CW48" s="60">
        <v>3.0295467777439686</v>
      </c>
      <c r="CX48" s="40">
        <v>650280</v>
      </c>
      <c r="CY48" s="40">
        <v>423673.13308550185</v>
      </c>
      <c r="CZ48" s="40">
        <v>62540163.562447593</v>
      </c>
      <c r="DA48" s="43">
        <v>65.152416356877325</v>
      </c>
      <c r="DB48" s="44">
        <v>147.61418338468562</v>
      </c>
      <c r="DC48" s="44">
        <v>96.174207360594806</v>
      </c>
      <c r="DD48" s="43">
        <v>0.78650326459075115</v>
      </c>
      <c r="DE48" s="43">
        <v>-0.32568919551165604</v>
      </c>
      <c r="DF48" s="60">
        <v>0.45825251287187829</v>
      </c>
      <c r="DG48" s="40">
        <v>1990752</v>
      </c>
      <c r="DH48" s="40">
        <v>1335796.5415555185</v>
      </c>
      <c r="DI48" s="40">
        <v>200879511.1662854</v>
      </c>
      <c r="DJ48" s="43">
        <v>67.100097930607049</v>
      </c>
      <c r="DK48" s="44">
        <v>150.38181707849287</v>
      </c>
      <c r="DL48" s="44">
        <v>100.90634652949508</v>
      </c>
      <c r="DM48" s="43">
        <v>-0.54137015209923323</v>
      </c>
      <c r="DN48" s="43">
        <v>-3.0509363264006755</v>
      </c>
      <c r="DO48" s="43">
        <v>-2.523226167684562</v>
      </c>
      <c r="DP48" s="43">
        <v>4.2444639699336593</v>
      </c>
      <c r="DQ48" s="60">
        <v>1.6141403767655211</v>
      </c>
      <c r="DR48" s="40">
        <v>1993261</v>
      </c>
      <c r="DS48" s="40">
        <v>1362434.4947824874</v>
      </c>
      <c r="DT48" s="40">
        <v>216153079.21222526</v>
      </c>
      <c r="DU48" s="43">
        <v>68.352036927551751</v>
      </c>
      <c r="DV48" s="44">
        <v>158.65208935915419</v>
      </c>
      <c r="DW48" s="44">
        <v>108.44193470510147</v>
      </c>
      <c r="DX48" s="43">
        <v>-0.39133633036362148</v>
      </c>
      <c r="DY48" s="43">
        <v>1.3418264613574589</v>
      </c>
      <c r="DZ48" s="43">
        <v>1.7399719340110433</v>
      </c>
      <c r="EA48" s="43">
        <v>5.4913032404118534</v>
      </c>
      <c r="EB48" s="60">
        <v>7.3268223096527061</v>
      </c>
      <c r="EC48" s="40">
        <v>1951240</v>
      </c>
      <c r="ED48" s="40">
        <v>1302304.2349903348</v>
      </c>
      <c r="EE48" s="40">
        <v>203258730.77104309</v>
      </c>
      <c r="EF48" s="43">
        <v>66.742391248146546</v>
      </c>
      <c r="EG48" s="44">
        <v>156.07622651442242</v>
      </c>
      <c r="EH48" s="44">
        <v>104.16900574559925</v>
      </c>
      <c r="EI48" s="43">
        <v>-0.32896081075558825</v>
      </c>
      <c r="EJ48" s="43">
        <v>-0.28351489446005756</v>
      </c>
      <c r="EK48" s="43">
        <v>4.5595909000901318E-2</v>
      </c>
      <c r="EL48" s="43">
        <v>1.9424892958741453</v>
      </c>
      <c r="EM48" s="60">
        <v>1.9889709005175176</v>
      </c>
      <c r="EN48" s="40">
        <v>1973187</v>
      </c>
      <c r="EO48" s="40">
        <v>1341584.7945014939</v>
      </c>
      <c r="EP48" s="40">
        <v>203942675.5727033</v>
      </c>
      <c r="EQ48" s="43">
        <v>67.990757819785657</v>
      </c>
      <c r="ER48" s="44">
        <v>152.01623960599846</v>
      </c>
      <c r="ES48" s="44">
        <v>103.35699331725949</v>
      </c>
      <c r="ET48" s="43">
        <v>-0.1668113680657167</v>
      </c>
      <c r="EU48" s="43">
        <v>4.1521327640815802</v>
      </c>
      <c r="EV48" s="43">
        <v>4.3261606598981137</v>
      </c>
      <c r="EW48" s="43">
        <v>2.3116694985804846</v>
      </c>
      <c r="EX48" s="60">
        <v>6.7378366949919739</v>
      </c>
      <c r="EY48" s="40">
        <v>7908440</v>
      </c>
      <c r="EZ48" s="40">
        <v>5342120.0658298349</v>
      </c>
      <c r="FA48" s="40">
        <v>824233996.72225702</v>
      </c>
      <c r="FB48" s="43">
        <v>67.549606064278606</v>
      </c>
      <c r="FC48" s="44">
        <v>154.28968023282758</v>
      </c>
      <c r="FD48" s="44">
        <v>104.22207119511016</v>
      </c>
      <c r="FE48" s="43">
        <v>-0.35787524613057786</v>
      </c>
      <c r="FF48" s="43">
        <v>0.48498763461443978</v>
      </c>
      <c r="FG48" s="43">
        <v>0.84589011211897336</v>
      </c>
      <c r="FH48" s="43">
        <v>3.5292909768167684</v>
      </c>
      <c r="FI48" s="60">
        <v>4.4050350122342286</v>
      </c>
      <c r="FK48" s="61">
        <v>844</v>
      </c>
      <c r="FL48" s="62">
        <v>82</v>
      </c>
      <c r="FM48" s="40">
        <v>21676</v>
      </c>
      <c r="FN48" s="62">
        <v>2690</v>
      </c>
    </row>
    <row r="49" spans="2:170" x14ac:dyDescent="0.25">
      <c r="B49" s="64" t="s">
        <v>61</v>
      </c>
      <c r="C49" s="40">
        <v>49011</v>
      </c>
      <c r="D49" s="40">
        <v>29721.906779661018</v>
      </c>
      <c r="E49" s="40">
        <v>4723388.7058351273</v>
      </c>
      <c r="F49" s="43">
        <v>60.643338800801892</v>
      </c>
      <c r="G49" s="44">
        <v>158.91943746581518</v>
      </c>
      <c r="H49" s="44">
        <v>96.374052882722793</v>
      </c>
      <c r="I49" s="43">
        <v>2.1277324846297563</v>
      </c>
      <c r="J49" s="43">
        <v>5.8130343669864777</v>
      </c>
      <c r="K49" s="60">
        <v>8.0644526722026928</v>
      </c>
      <c r="L49" s="40">
        <v>49011</v>
      </c>
      <c r="M49" s="40">
        <v>29696.0625</v>
      </c>
      <c r="N49" s="40">
        <v>4278570.0611234996</v>
      </c>
      <c r="O49" s="43">
        <v>60.590607210626189</v>
      </c>
      <c r="P49" s="44">
        <v>144.0786993603445</v>
      </c>
      <c r="Q49" s="44">
        <v>87.298158803605318</v>
      </c>
      <c r="R49" s="43">
        <v>-2.9687458228701931</v>
      </c>
      <c r="S49" s="43">
        <v>-1.6328878837543104</v>
      </c>
      <c r="T49" s="60">
        <v>-4.5531574157203867</v>
      </c>
      <c r="U49" s="40">
        <v>47430</v>
      </c>
      <c r="V49" s="40">
        <v>32526.75</v>
      </c>
      <c r="W49" s="40">
        <v>5481459.8346899999</v>
      </c>
      <c r="X49" s="43">
        <v>68.578431372549019</v>
      </c>
      <c r="Y49" s="44">
        <v>168.52159636883488</v>
      </c>
      <c r="Z49" s="44">
        <v>115.5694673137255</v>
      </c>
      <c r="AA49" s="43">
        <v>-2.0581665584968665</v>
      </c>
      <c r="AB49" s="43">
        <v>-0.55171967979755188</v>
      </c>
      <c r="AC49" s="60">
        <v>-2.5985309283532168</v>
      </c>
      <c r="AD49" s="40">
        <v>49011</v>
      </c>
      <c r="AE49" s="40">
        <v>36450.1875</v>
      </c>
      <c r="AF49" s="40">
        <v>7313603.5065948749</v>
      </c>
      <c r="AG49" s="43">
        <v>74.371442125237195</v>
      </c>
      <c r="AH49" s="44">
        <v>200.64652634763195</v>
      </c>
      <c r="AI49" s="44">
        <v>149.22371521892791</v>
      </c>
      <c r="AJ49" s="43">
        <v>6.0113962655590338</v>
      </c>
      <c r="AK49" s="43">
        <v>0.32220628694707187</v>
      </c>
      <c r="AL49" s="60">
        <v>6.3529716492863582</v>
      </c>
      <c r="AM49" s="40">
        <v>47430</v>
      </c>
      <c r="AN49" s="40">
        <v>35336.822981366458</v>
      </c>
      <c r="AO49" s="40">
        <v>6129684.5981338508</v>
      </c>
      <c r="AP49" s="43">
        <v>74.503105590062106</v>
      </c>
      <c r="AQ49" s="44">
        <v>173.46450758649436</v>
      </c>
      <c r="AR49" s="44">
        <v>129.23644524844721</v>
      </c>
      <c r="AS49" s="43">
        <v>-0.83700622089841792</v>
      </c>
      <c r="AT49" s="43">
        <v>5.802654806541792</v>
      </c>
      <c r="AU49" s="60">
        <v>4.9170800039339424</v>
      </c>
      <c r="AV49" s="40">
        <v>50561</v>
      </c>
      <c r="AW49" s="40">
        <v>30796.521739130436</v>
      </c>
      <c r="AX49" s="40">
        <v>6779250.9688967606</v>
      </c>
      <c r="AY49" s="43">
        <v>60.909637347225008</v>
      </c>
      <c r="AZ49" s="44">
        <v>220.13041038601975</v>
      </c>
      <c r="BA49" s="44">
        <v>134.08063465708275</v>
      </c>
      <c r="BB49" s="43">
        <v>-11.870274240653544</v>
      </c>
      <c r="BC49" s="43">
        <v>9.5029865134680644</v>
      </c>
      <c r="BD49" s="60">
        <v>-3.4953182874317545</v>
      </c>
      <c r="BE49" s="40">
        <v>50561</v>
      </c>
      <c r="BF49" s="40">
        <v>32194.712365591397</v>
      </c>
      <c r="BG49" s="40">
        <v>7616734.0346962363</v>
      </c>
      <c r="BH49" s="43">
        <v>63.674991328477283</v>
      </c>
      <c r="BI49" s="44">
        <v>236.583385128694</v>
      </c>
      <c r="BJ49" s="44">
        <v>150.6444499653139</v>
      </c>
      <c r="BK49" s="43">
        <v>-15.262717557515028</v>
      </c>
      <c r="BL49" s="43">
        <v>10.289853491677285</v>
      </c>
      <c r="BM49" s="60">
        <v>-6.5433753413337374</v>
      </c>
      <c r="BN49" s="40">
        <v>45668</v>
      </c>
      <c r="BO49" s="40">
        <v>32602.462365591397</v>
      </c>
      <c r="BP49" s="40">
        <v>6563424.7246509138</v>
      </c>
      <c r="BQ49" s="43">
        <v>71.39016897081413</v>
      </c>
      <c r="BR49" s="44">
        <v>201.31684076654116</v>
      </c>
      <c r="BS49" s="44">
        <v>143.72043278993854</v>
      </c>
      <c r="BT49" s="43">
        <v>-6.1200678989082746</v>
      </c>
      <c r="BU49" s="43">
        <v>7.1524817855399752</v>
      </c>
      <c r="BV49" s="60">
        <v>0.59467714480147693</v>
      </c>
      <c r="BW49" s="40">
        <v>50561</v>
      </c>
      <c r="BX49" s="40">
        <v>31957.954301075268</v>
      </c>
      <c r="BY49" s="40">
        <v>5828174.1749842968</v>
      </c>
      <c r="BZ49" s="43">
        <v>63.206729101630245</v>
      </c>
      <c r="CA49" s="44">
        <v>182.37006411853463</v>
      </c>
      <c r="CB49" s="44">
        <v>115.27015238987157</v>
      </c>
      <c r="CC49" s="43">
        <v>-16.298944713257946</v>
      </c>
      <c r="CD49" s="43">
        <v>6.6014392450171204</v>
      </c>
      <c r="CE49" s="60">
        <v>-10.773470401072355</v>
      </c>
      <c r="CF49" s="40">
        <v>48930</v>
      </c>
      <c r="CG49" s="40">
        <v>34706.978494623654</v>
      </c>
      <c r="CH49" s="40">
        <v>6608755.8852257747</v>
      </c>
      <c r="CI49" s="43">
        <v>70.931899641577061</v>
      </c>
      <c r="CJ49" s="44">
        <v>190.41576570111155</v>
      </c>
      <c r="CK49" s="44">
        <v>135.06551982885296</v>
      </c>
      <c r="CL49" s="43">
        <v>9.3795228972604097</v>
      </c>
      <c r="CM49" s="43">
        <v>16.840499196068457</v>
      </c>
      <c r="CN49" s="60">
        <v>27.799580571472355</v>
      </c>
      <c r="CO49" s="40">
        <v>50561</v>
      </c>
      <c r="CP49" s="40">
        <v>32773.454301075268</v>
      </c>
      <c r="CQ49" s="40">
        <v>5757651.7292106319</v>
      </c>
      <c r="CR49" s="43">
        <v>64.819632327436693</v>
      </c>
      <c r="CS49" s="44">
        <v>175.68034410769232</v>
      </c>
      <c r="CT49" s="44">
        <v>113.87535312218175</v>
      </c>
      <c r="CU49" s="43">
        <v>9.3681803753235879</v>
      </c>
      <c r="CV49" s="43">
        <v>13.866374455835954</v>
      </c>
      <c r="CW49" s="60">
        <v>24.533581801732414</v>
      </c>
      <c r="CX49" s="40">
        <v>48930</v>
      </c>
      <c r="CY49" s="40">
        <v>28367.12365591398</v>
      </c>
      <c r="CZ49" s="40">
        <v>4630229.1647123657</v>
      </c>
      <c r="DA49" s="43">
        <v>57.97491039426523</v>
      </c>
      <c r="DB49" s="44">
        <v>163.22519057187017</v>
      </c>
      <c r="DC49" s="44">
        <v>94.629657974910401</v>
      </c>
      <c r="DD49" s="43">
        <v>4.2841375994087167</v>
      </c>
      <c r="DE49" s="43">
        <v>8.248111452523057</v>
      </c>
      <c r="DF49" s="60">
        <v>12.885609495968147</v>
      </c>
      <c r="DG49" s="40">
        <v>145452</v>
      </c>
      <c r="DH49" s="40">
        <v>91944.719279661018</v>
      </c>
      <c r="DI49" s="40">
        <v>14483418.601648627</v>
      </c>
      <c r="DJ49" s="43">
        <v>63.213100734029794</v>
      </c>
      <c r="DK49" s="44">
        <v>157.52311514047426</v>
      </c>
      <c r="DL49" s="44">
        <v>99.575245453129739</v>
      </c>
      <c r="DM49" s="43">
        <v>-0.31525851197982346</v>
      </c>
      <c r="DN49" s="43">
        <v>-1.3589816463982842</v>
      </c>
      <c r="DO49" s="43">
        <v>-1.0470239665760634</v>
      </c>
      <c r="DP49" s="43">
        <v>1.0730959763802033</v>
      </c>
      <c r="DQ49" s="60">
        <v>1.4836437697453993E-2</v>
      </c>
      <c r="DR49" s="40">
        <v>147002</v>
      </c>
      <c r="DS49" s="40">
        <v>102583.5322204969</v>
      </c>
      <c r="DT49" s="40">
        <v>20222539.073625486</v>
      </c>
      <c r="DU49" s="43">
        <v>69.78376635725833</v>
      </c>
      <c r="DV49" s="44">
        <v>197.13241137143146</v>
      </c>
      <c r="DW49" s="44">
        <v>137.56642136586908</v>
      </c>
      <c r="DX49" s="43">
        <v>0.74702560447392952</v>
      </c>
      <c r="DY49" s="43">
        <v>-1.5703934575095087</v>
      </c>
      <c r="DZ49" s="43">
        <v>-2.3002357122162809</v>
      </c>
      <c r="EA49" s="43">
        <v>4.8740663763973089</v>
      </c>
      <c r="EB49" s="60">
        <v>2.4617156486793559</v>
      </c>
      <c r="EC49" s="40">
        <v>146790</v>
      </c>
      <c r="ED49" s="40">
        <v>96755.129032258061</v>
      </c>
      <c r="EE49" s="40">
        <v>20008332.934331447</v>
      </c>
      <c r="EF49" s="43">
        <v>65.913978494623649</v>
      </c>
      <c r="EG49" s="44">
        <v>206.79351197661768</v>
      </c>
      <c r="EH49" s="44">
        <v>136.30583101254479</v>
      </c>
      <c r="EI49" s="43">
        <v>3.1625553447185326</v>
      </c>
      <c r="EJ49" s="43">
        <v>-9.9974277979426152</v>
      </c>
      <c r="EK49" s="43">
        <v>-12.756550183025892</v>
      </c>
      <c r="EL49" s="43">
        <v>8.1455047818036146</v>
      </c>
      <c r="EM49" s="60">
        <v>-5.6501308063947597</v>
      </c>
      <c r="EN49" s="40">
        <v>148421</v>
      </c>
      <c r="EO49" s="40">
        <v>95847.556451612909</v>
      </c>
      <c r="EP49" s="40">
        <v>16996636.779148772</v>
      </c>
      <c r="EQ49" s="43">
        <v>64.578163771712155</v>
      </c>
      <c r="ER49" s="44">
        <v>177.32989142742778</v>
      </c>
      <c r="ES49" s="44">
        <v>114.51638770220369</v>
      </c>
      <c r="ET49" s="43">
        <v>3.1625553447185326</v>
      </c>
      <c r="EU49" s="43">
        <v>11.226342041697803</v>
      </c>
      <c r="EV49" s="43">
        <v>7.8165829355661778</v>
      </c>
      <c r="EW49" s="43">
        <v>13.443466260980085</v>
      </c>
      <c r="EX49" s="60">
        <v>22.310868886279323</v>
      </c>
      <c r="EY49" s="40">
        <v>587665</v>
      </c>
      <c r="EZ49" s="40">
        <v>387130.9369840289</v>
      </c>
      <c r="FA49" s="40">
        <v>71710927.388754338</v>
      </c>
      <c r="FB49" s="43">
        <v>65.876126191627691</v>
      </c>
      <c r="FC49" s="44">
        <v>185.23688121497966</v>
      </c>
      <c r="FD49" s="44">
        <v>122.02688162261549</v>
      </c>
      <c r="FE49" s="43">
        <v>1.674783947680303</v>
      </c>
      <c r="FF49" s="43">
        <v>-1.0167958366481393</v>
      </c>
      <c r="FG49" s="43">
        <v>-2.6472441640080975</v>
      </c>
      <c r="FH49" s="43">
        <v>6.3152846562511407</v>
      </c>
      <c r="FI49" s="60">
        <v>3.500859487764922</v>
      </c>
      <c r="FK49" s="61">
        <v>66</v>
      </c>
      <c r="FL49" s="62">
        <v>8</v>
      </c>
      <c r="FM49" s="40">
        <v>1631</v>
      </c>
      <c r="FN49" s="62">
        <v>372</v>
      </c>
    </row>
    <row r="50" spans="2:170" x14ac:dyDescent="0.25">
      <c r="B50" s="64" t="s">
        <v>62</v>
      </c>
      <c r="C50" s="40">
        <v>184512</v>
      </c>
      <c r="D50" s="40">
        <v>95724.791720569207</v>
      </c>
      <c r="E50" s="40">
        <v>15961883.842621747</v>
      </c>
      <c r="F50" s="43">
        <v>51.879981638359133</v>
      </c>
      <c r="G50" s="44">
        <v>166.7476476649453</v>
      </c>
      <c r="H50" s="44">
        <v>86.508648990969405</v>
      </c>
      <c r="I50" s="43">
        <v>7.147682353578567</v>
      </c>
      <c r="J50" s="43">
        <v>-3.1079259198177067</v>
      </c>
      <c r="K50" s="60">
        <v>3.8176117611780458</v>
      </c>
      <c r="L50" s="40">
        <v>184698</v>
      </c>
      <c r="M50" s="40">
        <v>85245.566854069912</v>
      </c>
      <c r="N50" s="40">
        <v>12782308.287604621</v>
      </c>
      <c r="O50" s="43">
        <v>46.154028118371563</v>
      </c>
      <c r="P50" s="44">
        <v>149.94689764320981</v>
      </c>
      <c r="Q50" s="44">
        <v>69.206533300872877</v>
      </c>
      <c r="R50" s="43">
        <v>1.9963603318384444</v>
      </c>
      <c r="S50" s="43">
        <v>-3.3298397376680087</v>
      </c>
      <c r="T50" s="60">
        <v>-1.399955005423251</v>
      </c>
      <c r="U50" s="40">
        <v>179100</v>
      </c>
      <c r="V50" s="40">
        <v>96475.087305332709</v>
      </c>
      <c r="W50" s="40">
        <v>16643136.867555121</v>
      </c>
      <c r="X50" s="43">
        <v>53.866603743904356</v>
      </c>
      <c r="Y50" s="44">
        <v>172.5122757845399</v>
      </c>
      <c r="Z50" s="44">
        <v>92.926504006449576</v>
      </c>
      <c r="AA50" s="43">
        <v>-7.0120878112521456</v>
      </c>
      <c r="AB50" s="43">
        <v>-9.1241077916640752</v>
      </c>
      <c r="AC50" s="60">
        <v>-15.49640515265467</v>
      </c>
      <c r="AD50" s="40">
        <v>185163</v>
      </c>
      <c r="AE50" s="40">
        <v>108101.55518234165</v>
      </c>
      <c r="AF50" s="40">
        <v>21836975.306455228</v>
      </c>
      <c r="AG50" s="43">
        <v>58.381833942170765</v>
      </c>
      <c r="AH50" s="44">
        <v>202.00426598508631</v>
      </c>
      <c r="AI50" s="44">
        <v>117.93379512351403</v>
      </c>
      <c r="AJ50" s="43">
        <v>7.3809859595509213</v>
      </c>
      <c r="AK50" s="43">
        <v>7.8825348490139531</v>
      </c>
      <c r="AL50" s="60">
        <v>15.845329599139944</v>
      </c>
      <c r="AM50" s="40">
        <v>179430</v>
      </c>
      <c r="AN50" s="40">
        <v>107318.01276102089</v>
      </c>
      <c r="AO50" s="40">
        <v>19544903.953016333</v>
      </c>
      <c r="AP50" s="43">
        <v>59.810518174787319</v>
      </c>
      <c r="AQ50" s="44">
        <v>182.12137413072995</v>
      </c>
      <c r="AR50" s="44">
        <v>108.92773757463264</v>
      </c>
      <c r="AS50" s="43">
        <v>6.0534852182230026</v>
      </c>
      <c r="AT50" s="43">
        <v>1.9112219968512671</v>
      </c>
      <c r="AU50" s="60">
        <v>8.0804027561760421</v>
      </c>
      <c r="AV50" s="40">
        <v>185318</v>
      </c>
      <c r="AW50" s="40">
        <v>112223.93757333959</v>
      </c>
      <c r="AX50" s="40">
        <v>28004139.03019385</v>
      </c>
      <c r="AY50" s="43">
        <v>60.557494454580556</v>
      </c>
      <c r="AZ50" s="44">
        <v>249.53801867710118</v>
      </c>
      <c r="BA50" s="44">
        <v>151.11397182245574</v>
      </c>
      <c r="BB50" s="43">
        <v>0.20093438973468822</v>
      </c>
      <c r="BC50" s="43">
        <v>-0.50897272859766596</v>
      </c>
      <c r="BD50" s="60">
        <v>-0.30906104009697999</v>
      </c>
      <c r="BE50" s="40">
        <v>183985</v>
      </c>
      <c r="BF50" s="40">
        <v>132383.66825208085</v>
      </c>
      <c r="BG50" s="40">
        <v>39731239.106478766</v>
      </c>
      <c r="BH50" s="43">
        <v>71.95351156457366</v>
      </c>
      <c r="BI50" s="44">
        <v>300.12190801983047</v>
      </c>
      <c r="BJ50" s="44">
        <v>215.94825179486787</v>
      </c>
      <c r="BK50" s="43">
        <v>5.9843758179704407</v>
      </c>
      <c r="BL50" s="43">
        <v>2.7971762264672542</v>
      </c>
      <c r="BM50" s="60">
        <v>8.9489455821041926</v>
      </c>
      <c r="BN50" s="40">
        <v>166180</v>
      </c>
      <c r="BO50" s="40">
        <v>99524.19373962532</v>
      </c>
      <c r="BP50" s="40">
        <v>18134261.162503306</v>
      </c>
      <c r="BQ50" s="43">
        <v>59.889393272129816</v>
      </c>
      <c r="BR50" s="44">
        <v>182.20957619557376</v>
      </c>
      <c r="BS50" s="44">
        <v>109.12420966724821</v>
      </c>
      <c r="BT50" s="43">
        <v>0.55769135264615133</v>
      </c>
      <c r="BU50" s="43">
        <v>5.0931498549834924</v>
      </c>
      <c r="BV50" s="60">
        <v>5.6792452639624678</v>
      </c>
      <c r="BW50" s="40">
        <v>183613</v>
      </c>
      <c r="BX50" s="40">
        <v>104497.02849147799</v>
      </c>
      <c r="BY50" s="40">
        <v>18581466.837622937</v>
      </c>
      <c r="BZ50" s="43">
        <v>56.911563174436445</v>
      </c>
      <c r="CA50" s="44">
        <v>177.81813613138581</v>
      </c>
      <c r="CB50" s="44">
        <v>101.19908088001904</v>
      </c>
      <c r="CC50" s="43">
        <v>-6.5341714039625947</v>
      </c>
      <c r="CD50" s="43">
        <v>-10.310168263086458</v>
      </c>
      <c r="CE50" s="60">
        <v>-16.170655600733088</v>
      </c>
      <c r="CF50" s="40">
        <v>177690</v>
      </c>
      <c r="CG50" s="40">
        <v>111068.48760330578</v>
      </c>
      <c r="CH50" s="40">
        <v>25240909.076797634</v>
      </c>
      <c r="CI50" s="43">
        <v>62.506887052341597</v>
      </c>
      <c r="CJ50" s="44">
        <v>227.25535947647475</v>
      </c>
      <c r="CK50" s="44">
        <v>142.05025086835295</v>
      </c>
      <c r="CL50" s="43">
        <v>13.148895932275273</v>
      </c>
      <c r="CM50" s="43">
        <v>13.624685367303632</v>
      </c>
      <c r="CN50" s="60">
        <v>28.565076999736448</v>
      </c>
      <c r="CO50" s="40">
        <v>183086</v>
      </c>
      <c r="CP50" s="40">
        <v>80508.903783278845</v>
      </c>
      <c r="CQ50" s="40">
        <v>11471724.577794891</v>
      </c>
      <c r="CR50" s="43">
        <v>43.973271458920308</v>
      </c>
      <c r="CS50" s="44">
        <v>142.49013511195628</v>
      </c>
      <c r="CT50" s="44">
        <v>62.65757391496286</v>
      </c>
      <c r="CU50" s="43">
        <v>0.959170922678798</v>
      </c>
      <c r="CV50" s="43">
        <v>0.99477029616216373</v>
      </c>
      <c r="CW50" s="60">
        <v>1.9634827662480578</v>
      </c>
      <c r="CX50" s="40">
        <v>177180</v>
      </c>
      <c r="CY50" s="40">
        <v>76233.244369908964</v>
      </c>
      <c r="CZ50" s="40">
        <v>11170260.244554386</v>
      </c>
      <c r="DA50" s="43">
        <v>43.025874460948728</v>
      </c>
      <c r="DB50" s="44">
        <v>146.52741513076083</v>
      </c>
      <c r="DC50" s="44">
        <v>63.044701685034347</v>
      </c>
      <c r="DD50" s="43">
        <v>3.005190378708503</v>
      </c>
      <c r="DE50" s="43">
        <v>-1.3544489760880214</v>
      </c>
      <c r="DF50" s="60">
        <v>1.6100376322082641</v>
      </c>
      <c r="DG50" s="40">
        <v>548310</v>
      </c>
      <c r="DH50" s="40">
        <v>277445.44587997184</v>
      </c>
      <c r="DI50" s="40">
        <v>45387328.997781485</v>
      </c>
      <c r="DJ50" s="43">
        <v>50.600106851958166</v>
      </c>
      <c r="DK50" s="44">
        <v>163.59010274552105</v>
      </c>
      <c r="DL50" s="44">
        <v>82.776766788461799</v>
      </c>
      <c r="DM50" s="43">
        <v>0.66829456368076079</v>
      </c>
      <c r="DN50" s="43">
        <v>0.96180526186738202</v>
      </c>
      <c r="DO50" s="43">
        <v>0.29156220383362785</v>
      </c>
      <c r="DP50" s="43">
        <v>-5.7692780629026919</v>
      </c>
      <c r="DQ50" s="60">
        <v>-5.4945368933098626</v>
      </c>
      <c r="DR50" s="40">
        <v>549911</v>
      </c>
      <c r="DS50" s="40">
        <v>327643.50551670213</v>
      </c>
      <c r="DT50" s="40">
        <v>69386018.289665416</v>
      </c>
      <c r="DU50" s="43">
        <v>59.581187777058858</v>
      </c>
      <c r="DV50" s="44">
        <v>211.77290903490334</v>
      </c>
      <c r="DW50" s="44">
        <v>126.17681459302581</v>
      </c>
      <c r="DX50" s="43">
        <v>0.95074275056357993</v>
      </c>
      <c r="DY50" s="43">
        <v>5.3845421501591151</v>
      </c>
      <c r="DZ50" s="43">
        <v>4.3920423751512878</v>
      </c>
      <c r="EA50" s="43">
        <v>2.2191979361757066</v>
      </c>
      <c r="EB50" s="60">
        <v>6.7087084250110314</v>
      </c>
      <c r="EC50" s="40">
        <v>533778</v>
      </c>
      <c r="ED50" s="40">
        <v>336404.89048318419</v>
      </c>
      <c r="EE50" s="40">
        <v>76446967.106605008</v>
      </c>
      <c r="EF50" s="43">
        <v>63.023371229834162</v>
      </c>
      <c r="EG50" s="44">
        <v>227.24689583674868</v>
      </c>
      <c r="EH50" s="44">
        <v>143.21865477146866</v>
      </c>
      <c r="EI50" s="43">
        <v>-0.37607807492819056</v>
      </c>
      <c r="EJ50" s="43">
        <v>-0.14012912303800856</v>
      </c>
      <c r="EK50" s="43">
        <v>0.23683965386747408</v>
      </c>
      <c r="EL50" s="43">
        <v>0.73274102019754461</v>
      </c>
      <c r="EM50" s="60">
        <v>0.97131609540313157</v>
      </c>
      <c r="EN50" s="40">
        <v>537956</v>
      </c>
      <c r="EO50" s="40">
        <v>267810.6357564936</v>
      </c>
      <c r="EP50" s="40">
        <v>47882893.899146914</v>
      </c>
      <c r="EQ50" s="43">
        <v>49.78300005139706</v>
      </c>
      <c r="ER50" s="44">
        <v>178.79384724169194</v>
      </c>
      <c r="ES50" s="44">
        <v>89.008941064226278</v>
      </c>
      <c r="ET50" s="43">
        <v>-0.98926805207138924</v>
      </c>
      <c r="EU50" s="43">
        <v>5.2774348071559274</v>
      </c>
      <c r="EV50" s="43">
        <v>6.329316767857244</v>
      </c>
      <c r="EW50" s="43">
        <v>7.5811265107516252</v>
      </c>
      <c r="EX50" s="60">
        <v>14.390276790085402</v>
      </c>
      <c r="EY50" s="40">
        <v>2169955</v>
      </c>
      <c r="EZ50" s="40">
        <v>1209304.4776363517</v>
      </c>
      <c r="FA50" s="40">
        <v>239103208.29319882</v>
      </c>
      <c r="FB50" s="43">
        <v>55.729472622075193</v>
      </c>
      <c r="FC50" s="44">
        <v>197.71960884535747</v>
      </c>
      <c r="FD50" s="44">
        <v>110.18809527994766</v>
      </c>
      <c r="FE50" s="43">
        <v>6.5897296135716155E-2</v>
      </c>
      <c r="FF50" s="43">
        <v>2.7474608656720565</v>
      </c>
      <c r="FG50" s="43">
        <v>2.6797976552490006</v>
      </c>
      <c r="FH50" s="43">
        <v>1.0052618938249964</v>
      </c>
      <c r="FI50" s="60">
        <v>3.7119985337775674</v>
      </c>
      <c r="FK50" s="61">
        <v>152</v>
      </c>
      <c r="FL50" s="62">
        <v>92</v>
      </c>
      <c r="FM50" s="40">
        <v>5906</v>
      </c>
      <c r="FN50" s="62">
        <v>4174</v>
      </c>
    </row>
    <row r="51" spans="2:170" ht="13" x14ac:dyDescent="0.3">
      <c r="B51" s="65" t="s">
        <v>89</v>
      </c>
      <c r="C51" s="66">
        <v>1323514</v>
      </c>
      <c r="D51" s="66">
        <v>822992.1914384074</v>
      </c>
      <c r="E51" s="66">
        <v>123278618.51705639</v>
      </c>
      <c r="F51" s="67">
        <v>62.182356321006608</v>
      </c>
      <c r="G51" s="68">
        <v>149.7931812713712</v>
      </c>
      <c r="H51" s="68">
        <v>93.144929722735384</v>
      </c>
      <c r="I51" s="67">
        <v>-0.93833093528375955</v>
      </c>
      <c r="J51" s="67">
        <v>-2.2129936523436364</v>
      </c>
      <c r="K51" s="69">
        <v>-3.1305593836366032</v>
      </c>
      <c r="L51" s="66">
        <v>1325436</v>
      </c>
      <c r="M51" s="66">
        <v>801841.51481020986</v>
      </c>
      <c r="N51" s="66">
        <v>118044826.62062879</v>
      </c>
      <c r="O51" s="67">
        <v>60.49643398928427</v>
      </c>
      <c r="P51" s="68">
        <v>147.21715506158239</v>
      </c>
      <c r="Q51" s="68">
        <v>89.061129032732467</v>
      </c>
      <c r="R51" s="67">
        <v>-2.4916725046201296</v>
      </c>
      <c r="S51" s="67">
        <v>-2.5794388217656548</v>
      </c>
      <c r="T51" s="69">
        <v>-5.0068401584820617</v>
      </c>
      <c r="U51" s="66">
        <v>1282800</v>
      </c>
      <c r="V51" s="66">
        <v>830960.09611883783</v>
      </c>
      <c r="W51" s="66">
        <v>131719648.6564742</v>
      </c>
      <c r="X51" s="67">
        <v>64.777057695575138</v>
      </c>
      <c r="Y51" s="68">
        <v>158.51501085515017</v>
      </c>
      <c r="Z51" s="68">
        <v>102.68136003778781</v>
      </c>
      <c r="AA51" s="67">
        <v>-5.7598442726443766</v>
      </c>
      <c r="AB51" s="67">
        <v>-4.4438068564275435</v>
      </c>
      <c r="AC51" s="69">
        <v>-9.9476947743785864</v>
      </c>
      <c r="AD51" s="66">
        <v>1325219</v>
      </c>
      <c r="AE51" s="66">
        <v>918449.05076179316</v>
      </c>
      <c r="AF51" s="66">
        <v>163493404.44366658</v>
      </c>
      <c r="AG51" s="67">
        <v>69.305454476716164</v>
      </c>
      <c r="AH51" s="68">
        <v>178.01031457113442</v>
      </c>
      <c r="AI51" s="68">
        <v>123.37085752895679</v>
      </c>
      <c r="AJ51" s="67">
        <v>3.3741920063815654</v>
      </c>
      <c r="AK51" s="67">
        <v>5.9803071191068256</v>
      </c>
      <c r="AL51" s="69">
        <v>9.5562861703784083</v>
      </c>
      <c r="AM51" s="66">
        <v>1283700</v>
      </c>
      <c r="AN51" s="66">
        <v>906810.63218806509</v>
      </c>
      <c r="AO51" s="66">
        <v>161841821.01589119</v>
      </c>
      <c r="AP51" s="67">
        <v>70.640385774562986</v>
      </c>
      <c r="AQ51" s="68">
        <v>178.47366944229489</v>
      </c>
      <c r="AR51" s="68">
        <v>126.07448860005546</v>
      </c>
      <c r="AS51" s="67">
        <v>1.6048201757448646</v>
      </c>
      <c r="AT51" s="67">
        <v>6.224221466984317</v>
      </c>
      <c r="AU51" s="69">
        <v>7.9289292046119133</v>
      </c>
      <c r="AV51" s="66">
        <v>1325870</v>
      </c>
      <c r="AW51" s="66">
        <v>859724.10352422902</v>
      </c>
      <c r="AX51" s="66">
        <v>172415408.02348644</v>
      </c>
      <c r="AY51" s="67">
        <v>64.84226232769646</v>
      </c>
      <c r="AZ51" s="68">
        <v>200.54737015830028</v>
      </c>
      <c r="BA51" s="68">
        <v>130.03945184934153</v>
      </c>
      <c r="BB51" s="67">
        <v>-1.1787408750588473</v>
      </c>
      <c r="BC51" s="67">
        <v>1.9455419675126715</v>
      </c>
      <c r="BD51" s="69">
        <v>0.74386819408652072</v>
      </c>
      <c r="BE51" s="66">
        <v>1324506</v>
      </c>
      <c r="BF51" s="66">
        <v>903913.22358289943</v>
      </c>
      <c r="BG51" s="66">
        <v>195099521.36122108</v>
      </c>
      <c r="BH51" s="67">
        <v>68.245309842529934</v>
      </c>
      <c r="BI51" s="68">
        <v>215.83877331486806</v>
      </c>
      <c r="BJ51" s="68">
        <v>147.2998396090475</v>
      </c>
      <c r="BK51" s="67">
        <v>2.3005475054585878</v>
      </c>
      <c r="BL51" s="67">
        <v>4.6754135126551049</v>
      </c>
      <c r="BM51" s="69">
        <v>7.083521127103487</v>
      </c>
      <c r="BN51" s="66">
        <v>1196468</v>
      </c>
      <c r="BO51" s="66">
        <v>829900.28562005272</v>
      </c>
      <c r="BP51" s="66">
        <v>145008973.77243257</v>
      </c>
      <c r="BQ51" s="67">
        <v>69.362514134941577</v>
      </c>
      <c r="BR51" s="68">
        <v>174.73059870571123</v>
      </c>
      <c r="BS51" s="68">
        <v>121.19753622531699</v>
      </c>
      <c r="BT51" s="67">
        <v>-1.9495533721755234</v>
      </c>
      <c r="BU51" s="67">
        <v>-2.7842577794195393</v>
      </c>
      <c r="BV51" s="69">
        <v>-4.6795305601393808</v>
      </c>
      <c r="BW51" s="66">
        <v>1324599</v>
      </c>
      <c r="BX51" s="66">
        <v>895556.60574764258</v>
      </c>
      <c r="BY51" s="66">
        <v>150376030.71233037</v>
      </c>
      <c r="BZ51" s="67">
        <v>67.609639275557555</v>
      </c>
      <c r="CA51" s="68">
        <v>167.91348502956001</v>
      </c>
      <c r="CB51" s="68">
        <v>113.52570152350286</v>
      </c>
      <c r="CC51" s="67">
        <v>-3.4259142586529832</v>
      </c>
      <c r="CD51" s="67">
        <v>-5.6641531180570057</v>
      </c>
      <c r="CE51" s="69">
        <v>-8.8960183474563514</v>
      </c>
      <c r="CF51" s="66">
        <v>1281870</v>
      </c>
      <c r="CG51" s="66">
        <v>878244.65470417065</v>
      </c>
      <c r="CH51" s="66">
        <v>157412210.98076782</v>
      </c>
      <c r="CI51" s="67">
        <v>68.512770772712571</v>
      </c>
      <c r="CJ51" s="68">
        <v>179.23503449479097</v>
      </c>
      <c r="CK51" s="68">
        <v>122.79888832780846</v>
      </c>
      <c r="CL51" s="67">
        <v>10.160731099980916</v>
      </c>
      <c r="CM51" s="67">
        <v>8.008084907853414</v>
      </c>
      <c r="CN51" s="69">
        <v>18.982495981621021</v>
      </c>
      <c r="CO51" s="66">
        <v>1324072</v>
      </c>
      <c r="CP51" s="66">
        <v>800368.1393890793</v>
      </c>
      <c r="CQ51" s="66">
        <v>118951333.54474546</v>
      </c>
      <c r="CR51" s="67">
        <v>60.44747864082008</v>
      </c>
      <c r="CS51" s="68">
        <v>148.62077547907015</v>
      </c>
      <c r="CT51" s="68">
        <v>89.837511513532093</v>
      </c>
      <c r="CU51" s="67">
        <v>1.6767388226043027</v>
      </c>
      <c r="CV51" s="67">
        <v>1.5444917695090663</v>
      </c>
      <c r="CW51" s="69">
        <v>3.2471276851968072</v>
      </c>
      <c r="CX51" s="66">
        <v>1281420</v>
      </c>
      <c r="CY51" s="66">
        <v>743358.191710226</v>
      </c>
      <c r="CZ51" s="66">
        <v>107678861.87914139</v>
      </c>
      <c r="DA51" s="67">
        <v>58.010503325234978</v>
      </c>
      <c r="DB51" s="68">
        <v>144.85461124926499</v>
      </c>
      <c r="DC51" s="68">
        <v>84.030889075511055</v>
      </c>
      <c r="DD51" s="67">
        <v>0.34578154632020858</v>
      </c>
      <c r="DE51" s="67">
        <v>-1.8069984691550551</v>
      </c>
      <c r="DF51" s="69">
        <v>-1.4674651900892768</v>
      </c>
      <c r="DG51" s="66">
        <v>3931750</v>
      </c>
      <c r="DH51" s="66">
        <v>2455793.8023674553</v>
      </c>
      <c r="DI51" s="66">
        <v>373043093.79415935</v>
      </c>
      <c r="DJ51" s="67">
        <v>62.46057868296446</v>
      </c>
      <c r="DK51" s="68">
        <v>151.90326379785438</v>
      </c>
      <c r="DL51" s="68">
        <v>94.879657606449896</v>
      </c>
      <c r="DM51" s="67">
        <v>0.11782162157895233</v>
      </c>
      <c r="DN51" s="67">
        <v>-3.0051976744116029</v>
      </c>
      <c r="DO51" s="67">
        <v>-3.1193440343128613</v>
      </c>
      <c r="DP51" s="67">
        <v>-3.2038584346579544</v>
      </c>
      <c r="DQ51" s="69">
        <v>-6.22326310199188</v>
      </c>
      <c r="DR51" s="66">
        <v>3934789</v>
      </c>
      <c r="DS51" s="66">
        <v>2684983.7864740873</v>
      </c>
      <c r="DT51" s="66">
        <v>497750633.48304421</v>
      </c>
      <c r="DU51" s="67">
        <v>68.237046166238827</v>
      </c>
      <c r="DV51" s="68">
        <v>185.38310584612091</v>
      </c>
      <c r="DW51" s="68">
        <v>126.49995552062492</v>
      </c>
      <c r="DX51" s="67">
        <v>9.8755834213325316E-2</v>
      </c>
      <c r="DY51" s="67">
        <v>1.3848213358443029</v>
      </c>
      <c r="DZ51" s="67">
        <v>1.2847966899996579</v>
      </c>
      <c r="EA51" s="67">
        <v>4.4879770128292504</v>
      </c>
      <c r="EB51" s="69">
        <v>5.8304350828576172</v>
      </c>
      <c r="EC51" s="66">
        <v>3845573</v>
      </c>
      <c r="ED51" s="66">
        <v>2629370.114950595</v>
      </c>
      <c r="EE51" s="66">
        <v>490484525.84598404</v>
      </c>
      <c r="EF51" s="67">
        <v>68.37394882246663</v>
      </c>
      <c r="EG51" s="68">
        <v>186.54069393163394</v>
      </c>
      <c r="EH51" s="68">
        <v>127.54523860188951</v>
      </c>
      <c r="EI51" s="67">
        <v>-8.8880367181658371E-2</v>
      </c>
      <c r="EJ51" s="67">
        <v>-1.1405657840570631</v>
      </c>
      <c r="EK51" s="67">
        <v>-1.0526209902808565</v>
      </c>
      <c r="EL51" s="67">
        <v>-0.73478236198896618</v>
      </c>
      <c r="EM51" s="69">
        <v>-1.7796688789010016</v>
      </c>
      <c r="EN51" s="66">
        <v>3887362</v>
      </c>
      <c r="EO51" s="66">
        <v>2421970.9858034761</v>
      </c>
      <c r="EP51" s="66">
        <v>384042406.40465468</v>
      </c>
      <c r="EQ51" s="67">
        <v>62.303716139723441</v>
      </c>
      <c r="ER51" s="68">
        <v>158.5660640262586</v>
      </c>
      <c r="ES51" s="68">
        <v>98.792550424852294</v>
      </c>
      <c r="ET51" s="67">
        <v>-0.2009401854441466</v>
      </c>
      <c r="EU51" s="67">
        <v>3.9510408775135608</v>
      </c>
      <c r="EV51" s="67">
        <v>4.1603408596230693</v>
      </c>
      <c r="EW51" s="67">
        <v>3.3352632949675134</v>
      </c>
      <c r="EX51" s="69">
        <v>7.6343624762521269</v>
      </c>
      <c r="EY51" s="66">
        <v>15599474</v>
      </c>
      <c r="EZ51" s="66">
        <v>10192118.689595614</v>
      </c>
      <c r="FA51" s="66">
        <v>1745320659.5278423</v>
      </c>
      <c r="FB51" s="67">
        <v>65.336297169991838</v>
      </c>
      <c r="FC51" s="68">
        <v>171.24218356184491</v>
      </c>
      <c r="FD51" s="68">
        <v>111.88330193234992</v>
      </c>
      <c r="FE51" s="67">
        <v>-1.7555201944749761E-2</v>
      </c>
      <c r="FF51" s="67">
        <v>0.21934035842465799</v>
      </c>
      <c r="FG51" s="67">
        <v>0.23693715519501898</v>
      </c>
      <c r="FH51" s="67">
        <v>0.98393411509348605</v>
      </c>
      <c r="FI51" s="69">
        <v>1.2232025757687397</v>
      </c>
      <c r="FK51" s="70">
        <v>1372</v>
      </c>
      <c r="FL51" s="71">
        <v>278</v>
      </c>
      <c r="FM51" s="66">
        <v>42714</v>
      </c>
      <c r="FN51" s="71">
        <v>13583</v>
      </c>
    </row>
    <row r="52" spans="2:170" ht="13" x14ac:dyDescent="0.3">
      <c r="B52" s="63" t="s">
        <v>93</v>
      </c>
      <c r="K52" s="60"/>
      <c r="T52" s="60"/>
      <c r="AC52" s="60"/>
      <c r="AL52" s="60"/>
      <c r="AU52" s="60"/>
      <c r="BD52" s="60"/>
      <c r="BM52" s="60"/>
      <c r="BV52" s="60"/>
      <c r="CE52" s="60"/>
      <c r="CN52" s="60"/>
      <c r="CW52" s="60"/>
      <c r="DF52" s="60"/>
      <c r="DQ52" s="60"/>
      <c r="EB52" s="60"/>
      <c r="EM52" s="60"/>
      <c r="EX52" s="60"/>
      <c r="FI52" s="60"/>
      <c r="FK52" s="61"/>
      <c r="FL52" s="62"/>
      <c r="FN52" s="62"/>
    </row>
    <row r="53" spans="2:170" x14ac:dyDescent="0.25">
      <c r="B53" s="64" t="s">
        <v>59</v>
      </c>
      <c r="C53" s="40">
        <v>1557688</v>
      </c>
      <c r="D53" s="40">
        <v>1096078.170945022</v>
      </c>
      <c r="E53" s="40">
        <v>257382267.54108846</v>
      </c>
      <c r="F53" s="43">
        <v>70.365706800400474</v>
      </c>
      <c r="G53" s="44">
        <v>234.82108700256055</v>
      </c>
      <c r="H53" s="44">
        <v>165.23351758573506</v>
      </c>
      <c r="I53" s="43">
        <v>-4.0035624706616879</v>
      </c>
      <c r="J53" s="43">
        <v>-3.4160836835643607</v>
      </c>
      <c r="K53" s="60">
        <v>-7.2828811099104724</v>
      </c>
      <c r="L53" s="40">
        <v>1559889</v>
      </c>
      <c r="M53" s="40">
        <v>1159255.1305083442</v>
      </c>
      <c r="N53" s="40">
        <v>289098068.24369431</v>
      </c>
      <c r="O53" s="43">
        <v>74.31651422045698</v>
      </c>
      <c r="P53" s="44">
        <v>249.38260839692995</v>
      </c>
      <c r="Q53" s="44">
        <v>185.33246163265099</v>
      </c>
      <c r="R53" s="43">
        <v>-2.4082159628135158</v>
      </c>
      <c r="S53" s="43">
        <v>-4.3774031536471956</v>
      </c>
      <c r="T53" s="60">
        <v>-6.6802017949888466</v>
      </c>
      <c r="U53" s="40">
        <v>1509360</v>
      </c>
      <c r="V53" s="40">
        <v>1126255.9198805417</v>
      </c>
      <c r="W53" s="40">
        <v>288113092.54427886</v>
      </c>
      <c r="X53" s="43">
        <v>74.618110979523877</v>
      </c>
      <c r="Y53" s="44">
        <v>255.81494175394707</v>
      </c>
      <c r="Z53" s="44">
        <v>190.88427714016458</v>
      </c>
      <c r="AA53" s="43">
        <v>-1.5638827938327025</v>
      </c>
      <c r="AB53" s="43">
        <v>-1.9621155710065494</v>
      </c>
      <c r="AC53" s="60">
        <v>-3.4953131770655412</v>
      </c>
      <c r="AD53" s="40">
        <v>1558370</v>
      </c>
      <c r="AE53" s="40">
        <v>1234772.0124700486</v>
      </c>
      <c r="AF53" s="40">
        <v>351506705.71744239</v>
      </c>
      <c r="AG53" s="43">
        <v>79.234842333338591</v>
      </c>
      <c r="AH53" s="44">
        <v>284.67336655475799</v>
      </c>
      <c r="AI53" s="44">
        <v>225.56049315466956</v>
      </c>
      <c r="AJ53" s="43">
        <v>5.4423850100167499</v>
      </c>
      <c r="AK53" s="43">
        <v>4.0380642464106566</v>
      </c>
      <c r="AL53" s="60">
        <v>9.7002162597121941</v>
      </c>
      <c r="AM53" s="40">
        <v>1509840</v>
      </c>
      <c r="AN53" s="40">
        <v>1267009.8298957127</v>
      </c>
      <c r="AO53" s="40">
        <v>381653075.36723602</v>
      </c>
      <c r="AP53" s="43">
        <v>83.916827603965501</v>
      </c>
      <c r="AQ53" s="44">
        <v>301.22345254310284</v>
      </c>
      <c r="AR53" s="44">
        <v>252.77716537330843</v>
      </c>
      <c r="AS53" s="43">
        <v>3.12078614269155</v>
      </c>
      <c r="AT53" s="43">
        <v>6.1290989987583719</v>
      </c>
      <c r="AU53" s="60">
        <v>9.4411612135961214</v>
      </c>
      <c r="AV53" s="40">
        <v>1566771</v>
      </c>
      <c r="AW53" s="40">
        <v>1199014.7469068975</v>
      </c>
      <c r="AX53" s="40">
        <v>381312019.41168392</v>
      </c>
      <c r="AY53" s="43">
        <v>76.527759762396528</v>
      </c>
      <c r="AZ53" s="44">
        <v>318.02112559112038</v>
      </c>
      <c r="BA53" s="44">
        <v>243.37444298604194</v>
      </c>
      <c r="BB53" s="43">
        <v>2.3599884831509761</v>
      </c>
      <c r="BC53" s="43">
        <v>0.9141232124216685</v>
      </c>
      <c r="BD53" s="60">
        <v>3.2956848980416229</v>
      </c>
      <c r="BE53" s="40">
        <v>1567329</v>
      </c>
      <c r="BF53" s="40">
        <v>1163352.1441393066</v>
      </c>
      <c r="BG53" s="40">
        <v>333251746.90812749</v>
      </c>
      <c r="BH53" s="43">
        <v>74.22513997631043</v>
      </c>
      <c r="BI53" s="44">
        <v>286.45818773530533</v>
      </c>
      <c r="BJ53" s="44">
        <v>212.62399082013252</v>
      </c>
      <c r="BK53" s="43">
        <v>7.2433045462528645</v>
      </c>
      <c r="BL53" s="43">
        <v>3.1470954065073271</v>
      </c>
      <c r="BM53" s="60">
        <v>10.61835365741857</v>
      </c>
      <c r="BN53" s="40">
        <v>1418928</v>
      </c>
      <c r="BO53" s="40">
        <v>1167762.5422390813</v>
      </c>
      <c r="BP53" s="40">
        <v>348685908.35987425</v>
      </c>
      <c r="BQ53" s="43">
        <v>82.298928644658602</v>
      </c>
      <c r="BR53" s="44">
        <v>298.59316063632241</v>
      </c>
      <c r="BS53" s="44">
        <v>245.73897220991782</v>
      </c>
      <c r="BT53" s="43">
        <v>-7.7853473193867498E-2</v>
      </c>
      <c r="BU53" s="43">
        <v>-7.3772643568977809</v>
      </c>
      <c r="BV53" s="60">
        <v>-7.4493743735482667</v>
      </c>
      <c r="BW53" s="40">
        <v>1570987</v>
      </c>
      <c r="BX53" s="40">
        <v>1274200.9874119088</v>
      </c>
      <c r="BY53" s="40">
        <v>366249504.05660838</v>
      </c>
      <c r="BZ53" s="43">
        <v>81.108308815535011</v>
      </c>
      <c r="CA53" s="44">
        <v>287.43464153211448</v>
      </c>
      <c r="CB53" s="44">
        <v>233.13337669669346</v>
      </c>
      <c r="CC53" s="43">
        <v>2.5961849186135684</v>
      </c>
      <c r="CD53" s="43">
        <v>-0.26234392330620371</v>
      </c>
      <c r="CE53" s="60">
        <v>2.3270300619865112</v>
      </c>
      <c r="CF53" s="40">
        <v>1526340</v>
      </c>
      <c r="CG53" s="40">
        <v>1154554.363460609</v>
      </c>
      <c r="CH53" s="40">
        <v>304538055.75390953</v>
      </c>
      <c r="CI53" s="43">
        <v>75.642017077493151</v>
      </c>
      <c r="CJ53" s="44">
        <v>263.77108379816866</v>
      </c>
      <c r="CK53" s="44">
        <v>199.52176825209949</v>
      </c>
      <c r="CL53" s="43">
        <v>6.9573926741961722</v>
      </c>
      <c r="CM53" s="43">
        <v>4.8778001495590582</v>
      </c>
      <c r="CN53" s="60">
        <v>12.174560533985996</v>
      </c>
      <c r="CO53" s="40">
        <v>1571762</v>
      </c>
      <c r="CP53" s="40">
        <v>1174930.6593429106</v>
      </c>
      <c r="CQ53" s="40">
        <v>297500475.15131658</v>
      </c>
      <c r="CR53" s="43">
        <v>74.752453573945076</v>
      </c>
      <c r="CS53" s="44">
        <v>253.20683632317173</v>
      </c>
      <c r="CT53" s="44">
        <v>189.27832276853405</v>
      </c>
      <c r="CU53" s="43">
        <v>7.0751912275799294</v>
      </c>
      <c r="CV53" s="43">
        <v>3.6152273077802608</v>
      </c>
      <c r="CW53" s="60">
        <v>10.946202780597911</v>
      </c>
      <c r="CX53" s="40">
        <v>1523490</v>
      </c>
      <c r="CY53" s="40">
        <v>1083988.9795255866</v>
      </c>
      <c r="CZ53" s="40">
        <v>259577225.18324184</v>
      </c>
      <c r="DA53" s="43">
        <v>71.151696402706065</v>
      </c>
      <c r="DB53" s="44">
        <v>239.46481937191572</v>
      </c>
      <c r="DC53" s="44">
        <v>170.38328127079393</v>
      </c>
      <c r="DD53" s="43">
        <v>2.3885547656329722</v>
      </c>
      <c r="DE53" s="43">
        <v>-1.9948472515103506</v>
      </c>
      <c r="DF53" s="60">
        <v>0.34605949507710221</v>
      </c>
      <c r="DG53" s="40">
        <v>4626937</v>
      </c>
      <c r="DH53" s="40">
        <v>3381589.2213339079</v>
      </c>
      <c r="DI53" s="40">
        <v>834593428.32906163</v>
      </c>
      <c r="DJ53" s="43">
        <v>73.084833904890161</v>
      </c>
      <c r="DK53" s="44">
        <v>246.80508888061996</v>
      </c>
      <c r="DL53" s="44">
        <v>180.37708927721766</v>
      </c>
      <c r="DM53" s="43">
        <v>2.9557399997285332</v>
      </c>
      <c r="DN53" s="43">
        <v>0.21118645706206993</v>
      </c>
      <c r="DO53" s="43">
        <v>-2.665760590648063</v>
      </c>
      <c r="DP53" s="43">
        <v>-3.2486741750322312</v>
      </c>
      <c r="DQ53" s="60">
        <v>-5.8278328897611624</v>
      </c>
      <c r="DR53" s="40">
        <v>4634981</v>
      </c>
      <c r="DS53" s="40">
        <v>3700796.5892726588</v>
      </c>
      <c r="DT53" s="40">
        <v>1114471800.4963622</v>
      </c>
      <c r="DU53" s="43">
        <v>79.844913911678574</v>
      </c>
      <c r="DV53" s="44">
        <v>301.14376016418578</v>
      </c>
      <c r="DW53" s="44">
        <v>240.44797605348595</v>
      </c>
      <c r="DX53" s="43">
        <v>0.98704070589686121</v>
      </c>
      <c r="DY53" s="43">
        <v>4.6511069276575023</v>
      </c>
      <c r="DZ53" s="43">
        <v>3.6282538791162544</v>
      </c>
      <c r="EA53" s="43">
        <v>3.5866238756740039</v>
      </c>
      <c r="EB53" s="60">
        <v>7.345009574628004</v>
      </c>
      <c r="EC53" s="40">
        <v>4557244</v>
      </c>
      <c r="ED53" s="40">
        <v>3605315.673790297</v>
      </c>
      <c r="EE53" s="40">
        <v>1048187159.3246101</v>
      </c>
      <c r="EF53" s="43">
        <v>79.111754248626951</v>
      </c>
      <c r="EG53" s="44">
        <v>290.73380923192303</v>
      </c>
      <c r="EH53" s="44">
        <v>230.00461667723081</v>
      </c>
      <c r="EI53" s="43">
        <v>1.4672216302195378</v>
      </c>
      <c r="EJ53" s="43">
        <v>4.6670994341118126</v>
      </c>
      <c r="EK53" s="43">
        <v>3.1536073941412237</v>
      </c>
      <c r="EL53" s="43">
        <v>-1.8981757844032039</v>
      </c>
      <c r="EM53" s="60">
        <v>1.1955705977879958</v>
      </c>
      <c r="EN53" s="40">
        <v>4621592</v>
      </c>
      <c r="EO53" s="40">
        <v>3413474.002329106</v>
      </c>
      <c r="EP53" s="40">
        <v>861615756.08846796</v>
      </c>
      <c r="EQ53" s="43">
        <v>73.859267592836105</v>
      </c>
      <c r="ER53" s="44">
        <v>252.41608856565603</v>
      </c>
      <c r="ES53" s="44">
        <v>186.43267430107807</v>
      </c>
      <c r="ET53" s="43">
        <v>1.2036900782722642</v>
      </c>
      <c r="EU53" s="43">
        <v>6.7735962241043151</v>
      </c>
      <c r="EV53" s="43">
        <v>5.5036591468123497</v>
      </c>
      <c r="EW53" s="43">
        <v>2.3026482728281694</v>
      </c>
      <c r="EX53" s="60">
        <v>7.9330373318462843</v>
      </c>
      <c r="EY53" s="40">
        <v>18440754</v>
      </c>
      <c r="EZ53" s="40">
        <v>14101175.486725969</v>
      </c>
      <c r="FA53" s="40">
        <v>3858868144.238502</v>
      </c>
      <c r="FB53" s="43">
        <v>76.467456193634874</v>
      </c>
      <c r="FC53" s="44">
        <v>273.65577769534298</v>
      </c>
      <c r="FD53" s="44">
        <v>209.25761193053722</v>
      </c>
      <c r="FE53" s="43">
        <v>1.6481429136502361</v>
      </c>
      <c r="FF53" s="43">
        <v>4.0503352533587123</v>
      </c>
      <c r="FG53" s="43">
        <v>2.3632427222836245</v>
      </c>
      <c r="FH53" s="43">
        <v>0.2749859543967989</v>
      </c>
      <c r="FI53" s="60">
        <v>2.6447272622141349</v>
      </c>
      <c r="FK53" s="61">
        <v>650</v>
      </c>
      <c r="FL53" s="62">
        <v>315</v>
      </c>
      <c r="FM53" s="40">
        <v>50783</v>
      </c>
      <c r="FN53" s="62">
        <v>39122</v>
      </c>
    </row>
    <row r="54" spans="2:170" x14ac:dyDescent="0.25">
      <c r="B54" s="64" t="s">
        <v>60</v>
      </c>
      <c r="C54" s="40">
        <v>809689</v>
      </c>
      <c r="D54" s="40">
        <v>563545.97232982842</v>
      </c>
      <c r="E54" s="40">
        <v>97678401.219465941</v>
      </c>
      <c r="F54" s="43">
        <v>69.600299908956217</v>
      </c>
      <c r="G54" s="44">
        <v>173.32818619152047</v>
      </c>
      <c r="H54" s="44">
        <v>120.63693741605228</v>
      </c>
      <c r="I54" s="43">
        <v>-3.226303507646699</v>
      </c>
      <c r="J54" s="43">
        <v>0.55717735086266074</v>
      </c>
      <c r="K54" s="60">
        <v>-2.6871023892328165</v>
      </c>
      <c r="L54" s="40">
        <v>810185</v>
      </c>
      <c r="M54" s="40">
        <v>551528.19158706837</v>
      </c>
      <c r="N54" s="40">
        <v>96682478.246876761</v>
      </c>
      <c r="O54" s="43">
        <v>68.074352350027254</v>
      </c>
      <c r="P54" s="44">
        <v>175.2992498328415</v>
      </c>
      <c r="Q54" s="44">
        <v>119.33382899816309</v>
      </c>
      <c r="R54" s="43">
        <v>-5.889414268654166</v>
      </c>
      <c r="S54" s="43">
        <v>1.0661392609520279</v>
      </c>
      <c r="T54" s="60">
        <v>-4.8860643654861216</v>
      </c>
      <c r="U54" s="40">
        <v>784320</v>
      </c>
      <c r="V54" s="40">
        <v>561802.84117647063</v>
      </c>
      <c r="W54" s="40">
        <v>99286780.072872832</v>
      </c>
      <c r="X54" s="43">
        <v>71.629289215686271</v>
      </c>
      <c r="Y54" s="44">
        <v>176.7288678443785</v>
      </c>
      <c r="Z54" s="44">
        <v>126.58963187585786</v>
      </c>
      <c r="AA54" s="43">
        <v>-5.7095363505734751</v>
      </c>
      <c r="AB54" s="43">
        <v>0.33385314095559032</v>
      </c>
      <c r="AC54" s="60">
        <v>-5.394744676041654</v>
      </c>
      <c r="AD54" s="40">
        <v>810092</v>
      </c>
      <c r="AE54" s="40">
        <v>613659.94453688292</v>
      </c>
      <c r="AF54" s="40">
        <v>117493864.65183909</v>
      </c>
      <c r="AG54" s="43">
        <v>75.751883062279717</v>
      </c>
      <c r="AH54" s="44">
        <v>191.46412552722401</v>
      </c>
      <c r="AI54" s="44">
        <v>145.03768047559919</v>
      </c>
      <c r="AJ54" s="43">
        <v>2.196423509125998</v>
      </c>
      <c r="AK54" s="43">
        <v>5.0012904303887868</v>
      </c>
      <c r="AL54" s="60">
        <v>7.3075634583137434</v>
      </c>
      <c r="AM54" s="40">
        <v>784950</v>
      </c>
      <c r="AN54" s="40">
        <v>592164.52900527371</v>
      </c>
      <c r="AO54" s="40">
        <v>115455581.55286117</v>
      </c>
      <c r="AP54" s="43">
        <v>75.439776929138631</v>
      </c>
      <c r="AQ54" s="44">
        <v>194.97213341502416</v>
      </c>
      <c r="AR54" s="44">
        <v>147.0865425222768</v>
      </c>
      <c r="AS54" s="43">
        <v>-0.67266334106647474</v>
      </c>
      <c r="AT54" s="43">
        <v>5.9283296466821689</v>
      </c>
      <c r="AU54" s="60">
        <v>5.2157886052877478</v>
      </c>
      <c r="AV54" s="40">
        <v>811115</v>
      </c>
      <c r="AW54" s="40">
        <v>534129.56393200299</v>
      </c>
      <c r="AX54" s="40">
        <v>109232615.18043545</v>
      </c>
      <c r="AY54" s="43">
        <v>65.851274348520604</v>
      </c>
      <c r="AZ54" s="44">
        <v>204.50584007430311</v>
      </c>
      <c r="BA54" s="44">
        <v>134.66970180607615</v>
      </c>
      <c r="BB54" s="43">
        <v>-2.3758345522921576</v>
      </c>
      <c r="BC54" s="43">
        <v>2.1483357940497503</v>
      </c>
      <c r="BD54" s="60">
        <v>-0.27853966227708704</v>
      </c>
      <c r="BE54" s="40">
        <v>811115</v>
      </c>
      <c r="BF54" s="40">
        <v>542951.92920022481</v>
      </c>
      <c r="BG54" s="40">
        <v>108392835.31634142</v>
      </c>
      <c r="BH54" s="43">
        <v>66.938958002283869</v>
      </c>
      <c r="BI54" s="44">
        <v>199.63615467027711</v>
      </c>
      <c r="BJ54" s="44">
        <v>133.63436173211124</v>
      </c>
      <c r="BK54" s="43">
        <v>0.63884989788890234</v>
      </c>
      <c r="BL54" s="43">
        <v>4.9544828735351603</v>
      </c>
      <c r="BM54" s="60">
        <v>5.6249844802092319</v>
      </c>
      <c r="BN54" s="40">
        <v>732620</v>
      </c>
      <c r="BO54" s="40">
        <v>530920.8270469181</v>
      </c>
      <c r="BP54" s="40">
        <v>102769712.11163297</v>
      </c>
      <c r="BQ54" s="43">
        <v>72.468786962807201</v>
      </c>
      <c r="BR54" s="44">
        <v>193.56880889992112</v>
      </c>
      <c r="BS54" s="44">
        <v>140.27696774812722</v>
      </c>
      <c r="BT54" s="43">
        <v>-2.7250571920943294</v>
      </c>
      <c r="BU54" s="43">
        <v>-4.0598936083467567</v>
      </c>
      <c r="BV54" s="60">
        <v>-6.6743163776665462</v>
      </c>
      <c r="BW54" s="40">
        <v>811425</v>
      </c>
      <c r="BX54" s="40">
        <v>586378.67971334071</v>
      </c>
      <c r="BY54" s="40">
        <v>108404629.59588702</v>
      </c>
      <c r="BZ54" s="43">
        <v>72.265296202771751</v>
      </c>
      <c r="CA54" s="44">
        <v>184.87136955402627</v>
      </c>
      <c r="CB54" s="44">
        <v>133.59784280233788</v>
      </c>
      <c r="CC54" s="43">
        <v>-4.0604263077939491</v>
      </c>
      <c r="CD54" s="43">
        <v>-2.8524642242198603</v>
      </c>
      <c r="CE54" s="60">
        <v>-6.7970683242044565</v>
      </c>
      <c r="CF54" s="40">
        <v>785250</v>
      </c>
      <c r="CG54" s="40">
        <v>568583.1903707803</v>
      </c>
      <c r="CH54" s="40">
        <v>103870488.21246581</v>
      </c>
      <c r="CI54" s="43">
        <v>72.407919817991754</v>
      </c>
      <c r="CJ54" s="44">
        <v>182.68300922637292</v>
      </c>
      <c r="CK54" s="44">
        <v>132.27696684172659</v>
      </c>
      <c r="CL54" s="43">
        <v>6.0736173387721459</v>
      </c>
      <c r="CM54" s="43">
        <v>3.2783450657115001</v>
      </c>
      <c r="CN54" s="60">
        <v>9.5510765388369574</v>
      </c>
      <c r="CO54" s="40">
        <v>811425</v>
      </c>
      <c r="CP54" s="40">
        <v>557106.14157806383</v>
      </c>
      <c r="CQ54" s="40">
        <v>96732104.770789608</v>
      </c>
      <c r="CR54" s="43">
        <v>68.657749216263213</v>
      </c>
      <c r="CS54" s="44">
        <v>173.63316889091439</v>
      </c>
      <c r="CT54" s="44">
        <v>119.21262565337476</v>
      </c>
      <c r="CU54" s="43">
        <v>-2.1638604805594319</v>
      </c>
      <c r="CV54" s="43">
        <v>1.1976286868907893</v>
      </c>
      <c r="CW54" s="60">
        <v>-0.9921468075898171</v>
      </c>
      <c r="CX54" s="40">
        <v>783720</v>
      </c>
      <c r="CY54" s="40">
        <v>511310.68724124954</v>
      </c>
      <c r="CZ54" s="40">
        <v>86443492.265642062</v>
      </c>
      <c r="DA54" s="43">
        <v>65.241500439091709</v>
      </c>
      <c r="DB54" s="44">
        <v>169.06255711579874</v>
      </c>
      <c r="DC54" s="44">
        <v>110.29894894304351</v>
      </c>
      <c r="DD54" s="43">
        <v>-4.3213052114714783</v>
      </c>
      <c r="DE54" s="43">
        <v>-2.5394916546384065</v>
      </c>
      <c r="DF54" s="60">
        <v>-6.7510576809719662</v>
      </c>
      <c r="DG54" s="40">
        <v>2404194</v>
      </c>
      <c r="DH54" s="40">
        <v>1676877.0050933673</v>
      </c>
      <c r="DI54" s="40">
        <v>293647659.53921556</v>
      </c>
      <c r="DJ54" s="43">
        <v>69.747990598652493</v>
      </c>
      <c r="DK54" s="44">
        <v>175.11580076969656</v>
      </c>
      <c r="DL54" s="44">
        <v>122.13975225760298</v>
      </c>
      <c r="DM54" s="43">
        <v>-0.34639682228479313</v>
      </c>
      <c r="DN54" s="43">
        <v>-5.2777869422934049</v>
      </c>
      <c r="DO54" s="43">
        <v>-4.9485316764459979</v>
      </c>
      <c r="DP54" s="43">
        <v>0.64085311678171908</v>
      </c>
      <c r="DQ54" s="60">
        <v>-4.3393913791989824</v>
      </c>
      <c r="DR54" s="40">
        <v>2406157</v>
      </c>
      <c r="DS54" s="40">
        <v>1739954.0374741596</v>
      </c>
      <c r="DT54" s="40">
        <v>342182061.38513571</v>
      </c>
      <c r="DU54" s="43">
        <v>72.312573014735094</v>
      </c>
      <c r="DV54" s="44">
        <v>196.6615519809198</v>
      </c>
      <c r="DW54" s="44">
        <v>142.21102836811386</v>
      </c>
      <c r="DX54" s="43">
        <v>-0.30160319146644038</v>
      </c>
      <c r="DY54" s="43">
        <v>-0.5209845465386912</v>
      </c>
      <c r="DZ54" s="43">
        <v>-0.22004501785957528</v>
      </c>
      <c r="EA54" s="43">
        <v>4.3118423792017806</v>
      </c>
      <c r="EB54" s="60">
        <v>4.0823093670398762</v>
      </c>
      <c r="EC54" s="40">
        <v>2355160</v>
      </c>
      <c r="ED54" s="40">
        <v>1660251.4359604835</v>
      </c>
      <c r="EE54" s="40">
        <v>319567177.02386141</v>
      </c>
      <c r="EF54" s="43">
        <v>70.494209988301577</v>
      </c>
      <c r="EG54" s="44">
        <v>192.48119297001926</v>
      </c>
      <c r="EH54" s="44">
        <v>135.68809636027336</v>
      </c>
      <c r="EI54" s="43">
        <v>-0.24346564965682696</v>
      </c>
      <c r="EJ54" s="43">
        <v>-2.3739484994543258</v>
      </c>
      <c r="EK54" s="43">
        <v>-2.1356825030222555</v>
      </c>
      <c r="EL54" s="43">
        <v>-0.7621354647707953</v>
      </c>
      <c r="EM54" s="60">
        <v>-2.8815411740825256</v>
      </c>
      <c r="EN54" s="40">
        <v>2380395</v>
      </c>
      <c r="EO54" s="40">
        <v>1637000.0191900937</v>
      </c>
      <c r="EP54" s="40">
        <v>287046085.24889749</v>
      </c>
      <c r="EQ54" s="43">
        <v>68.770099886367333</v>
      </c>
      <c r="ER54" s="44">
        <v>175.34885881731</v>
      </c>
      <c r="ES54" s="44">
        <v>120.58758535826931</v>
      </c>
      <c r="ET54" s="43">
        <v>-0.16934843629491791</v>
      </c>
      <c r="EU54" s="43">
        <v>-0.3424026946512928</v>
      </c>
      <c r="EV54" s="43">
        <v>-0.1733478202014658</v>
      </c>
      <c r="EW54" s="43">
        <v>0.81602988462992154</v>
      </c>
      <c r="EX54" s="60">
        <v>0.641267494415942</v>
      </c>
      <c r="EY54" s="40">
        <v>9545906</v>
      </c>
      <c r="EZ54" s="40">
        <v>6714082.4977181042</v>
      </c>
      <c r="FA54" s="40">
        <v>1242442983.1971102</v>
      </c>
      <c r="FB54" s="43">
        <v>70.334680623485127</v>
      </c>
      <c r="FC54" s="44">
        <v>185.05030041250993</v>
      </c>
      <c r="FD54" s="44">
        <v>130.15453778793864</v>
      </c>
      <c r="FE54" s="43">
        <v>-0.26560577591740664</v>
      </c>
      <c r="FF54" s="43">
        <v>-2.164505462324938</v>
      </c>
      <c r="FG54" s="43">
        <v>-1.9039567054385418</v>
      </c>
      <c r="FH54" s="43">
        <v>1.3234240745294827</v>
      </c>
      <c r="FI54" s="60">
        <v>-0.60573005232294219</v>
      </c>
      <c r="FK54" s="61">
        <v>957</v>
      </c>
      <c r="FL54" s="62">
        <v>131</v>
      </c>
      <c r="FM54" s="40">
        <v>26124</v>
      </c>
      <c r="FN54" s="62">
        <v>5314</v>
      </c>
    </row>
    <row r="55" spans="2:170" x14ac:dyDescent="0.25">
      <c r="B55" s="64" t="s">
        <v>61</v>
      </c>
      <c r="C55" s="40">
        <v>523528</v>
      </c>
      <c r="D55" s="40">
        <v>392834.7188769856</v>
      </c>
      <c r="E55" s="40">
        <v>91902518.658625513</v>
      </c>
      <c r="F55" s="43">
        <v>75.036047523147872</v>
      </c>
      <c r="G55" s="44">
        <v>233.9470373732531</v>
      </c>
      <c r="H55" s="44">
        <v>175.5446101423907</v>
      </c>
      <c r="I55" s="43">
        <v>-3.8013725451059292E-2</v>
      </c>
      <c r="J55" s="43">
        <v>-2.9083079987547249</v>
      </c>
      <c r="K55" s="60">
        <v>-2.9452161679434017</v>
      </c>
      <c r="L55" s="40">
        <v>526039</v>
      </c>
      <c r="M55" s="40">
        <v>398717.2577311924</v>
      </c>
      <c r="N55" s="40">
        <v>96447502.206357226</v>
      </c>
      <c r="O55" s="43">
        <v>75.796140159036185</v>
      </c>
      <c r="P55" s="44">
        <v>241.89447618888948</v>
      </c>
      <c r="Q55" s="44">
        <v>183.3466762090971</v>
      </c>
      <c r="R55" s="43">
        <v>-0.59766518176138417</v>
      </c>
      <c r="S55" s="43">
        <v>-2.3854635020786361</v>
      </c>
      <c r="T55" s="60">
        <v>-2.9688715990432137</v>
      </c>
      <c r="U55" s="40">
        <v>509070</v>
      </c>
      <c r="V55" s="40">
        <v>391642.79995528061</v>
      </c>
      <c r="W55" s="40">
        <v>96093704.143693417</v>
      </c>
      <c r="X55" s="43">
        <v>76.932995453529102</v>
      </c>
      <c r="Y55" s="44">
        <v>245.36057896293713</v>
      </c>
      <c r="Z55" s="44">
        <v>188.76324305830911</v>
      </c>
      <c r="AA55" s="43">
        <v>-0.61980941085988805</v>
      </c>
      <c r="AB55" s="43">
        <v>-4.6322530738417136</v>
      </c>
      <c r="AC55" s="60">
        <v>-5.2233513442070976</v>
      </c>
      <c r="AD55" s="40">
        <v>526039</v>
      </c>
      <c r="AE55" s="40">
        <v>424607.64545657515</v>
      </c>
      <c r="AF55" s="40">
        <v>115566168.8678697</v>
      </c>
      <c r="AG55" s="43">
        <v>80.717902181506531</v>
      </c>
      <c r="AH55" s="44">
        <v>272.17166272077577</v>
      </c>
      <c r="AI55" s="44">
        <v>219.69125648073566</v>
      </c>
      <c r="AJ55" s="43">
        <v>4.3032098387983693</v>
      </c>
      <c r="AK55" s="43">
        <v>4.7151241566608455</v>
      </c>
      <c r="AL55" s="60">
        <v>9.2212356820254282</v>
      </c>
      <c r="AM55" s="40">
        <v>509070</v>
      </c>
      <c r="AN55" s="40">
        <v>423923.03811077331</v>
      </c>
      <c r="AO55" s="40">
        <v>119820620.0292633</v>
      </c>
      <c r="AP55" s="43">
        <v>83.274016954598252</v>
      </c>
      <c r="AQ55" s="44">
        <v>282.64710633148826</v>
      </c>
      <c r="AR55" s="44">
        <v>235.3715992481649</v>
      </c>
      <c r="AS55" s="43">
        <v>2.6311038235578152</v>
      </c>
      <c r="AT55" s="43">
        <v>6.843462812866111</v>
      </c>
      <c r="AU55" s="60">
        <v>9.6546252481694488</v>
      </c>
      <c r="AV55" s="40">
        <v>527589</v>
      </c>
      <c r="AW55" s="40">
        <v>411405.47283091501</v>
      </c>
      <c r="AX55" s="40">
        <v>123616130.56406663</v>
      </c>
      <c r="AY55" s="43">
        <v>77.978402284906437</v>
      </c>
      <c r="AZ55" s="44">
        <v>300.47274216712248</v>
      </c>
      <c r="BA55" s="44">
        <v>234.30384364356843</v>
      </c>
      <c r="BB55" s="43">
        <v>0.91317123932066913</v>
      </c>
      <c r="BC55" s="43">
        <v>0.21086253541423217</v>
      </c>
      <c r="BD55" s="60">
        <v>1.1259593107994672</v>
      </c>
      <c r="BE55" s="40">
        <v>527713</v>
      </c>
      <c r="BF55" s="40">
        <v>407428.59747824806</v>
      </c>
      <c r="BG55" s="40">
        <v>113992776.68435626</v>
      </c>
      <c r="BH55" s="43">
        <v>77.206473495678154</v>
      </c>
      <c r="BI55" s="44">
        <v>279.78589963961025</v>
      </c>
      <c r="BJ55" s="44">
        <v>216.01282644990036</v>
      </c>
      <c r="BK55" s="43">
        <v>1.1774141254555586</v>
      </c>
      <c r="BL55" s="43">
        <v>3.8336373977573412</v>
      </c>
      <c r="BM55" s="60">
        <v>5.0561893114291934</v>
      </c>
      <c r="BN55" s="40">
        <v>480676</v>
      </c>
      <c r="BO55" s="40">
        <v>394564.88564923621</v>
      </c>
      <c r="BP55" s="40">
        <v>109587921.99193454</v>
      </c>
      <c r="BQ55" s="43">
        <v>82.085414218566399</v>
      </c>
      <c r="BR55" s="44">
        <v>277.74372727469972</v>
      </c>
      <c r="BS55" s="44">
        <v>227.98708899952263</v>
      </c>
      <c r="BT55" s="43">
        <v>-0.9743832518388873</v>
      </c>
      <c r="BU55" s="43">
        <v>-7.9247083196136723</v>
      </c>
      <c r="BV55" s="60">
        <v>-8.8218745408060322</v>
      </c>
      <c r="BW55" s="40">
        <v>532177</v>
      </c>
      <c r="BX55" s="40">
        <v>418096.38447414804</v>
      </c>
      <c r="BY55" s="40">
        <v>111442669.23243211</v>
      </c>
      <c r="BZ55" s="43">
        <v>78.563407376520985</v>
      </c>
      <c r="CA55" s="44">
        <v>266.54779464930505</v>
      </c>
      <c r="CB55" s="44">
        <v>209.40902976346612</v>
      </c>
      <c r="CC55" s="43">
        <v>-2.066967586970244</v>
      </c>
      <c r="CD55" s="43">
        <v>-1.0326082048324037</v>
      </c>
      <c r="CE55" s="60">
        <v>-3.0782321149196492</v>
      </c>
      <c r="CF55" s="40">
        <v>515010</v>
      </c>
      <c r="CG55" s="40">
        <v>393275.09121621621</v>
      </c>
      <c r="CH55" s="40">
        <v>100087724.90156992</v>
      </c>
      <c r="CI55" s="43">
        <v>76.362612612612608</v>
      </c>
      <c r="CJ55" s="44">
        <v>254.49800187457924</v>
      </c>
      <c r="CK55" s="44">
        <v>194.34132327832452</v>
      </c>
      <c r="CL55" s="43">
        <v>2.870735356993011</v>
      </c>
      <c r="CM55" s="43">
        <v>3.7909705105741289</v>
      </c>
      <c r="CN55" s="60">
        <v>6.7705345983227829</v>
      </c>
      <c r="CO55" s="40">
        <v>532177</v>
      </c>
      <c r="CP55" s="40">
        <v>388208.72669663251</v>
      </c>
      <c r="CQ55" s="40">
        <v>92405767.491987199</v>
      </c>
      <c r="CR55" s="43">
        <v>72.947295109828602</v>
      </c>
      <c r="CS55" s="44">
        <v>238.03114442658605</v>
      </c>
      <c r="CT55" s="44">
        <v>173.63728137816403</v>
      </c>
      <c r="CU55" s="43">
        <v>1.8413251196199643</v>
      </c>
      <c r="CV55" s="43">
        <v>1.9466699898480682</v>
      </c>
      <c r="CW55" s="60">
        <v>3.8238396329335491</v>
      </c>
      <c r="CX55" s="40">
        <v>515160</v>
      </c>
      <c r="CY55" s="40">
        <v>363155.34389507037</v>
      </c>
      <c r="CZ55" s="40">
        <v>83467677.73078151</v>
      </c>
      <c r="DA55" s="43">
        <v>70.493699801046347</v>
      </c>
      <c r="DB55" s="44">
        <v>229.84014729216969</v>
      </c>
      <c r="DC55" s="44">
        <v>162.02282345442487</v>
      </c>
      <c r="DD55" s="43">
        <v>-1.1521913048586863</v>
      </c>
      <c r="DE55" s="43">
        <v>-3.8979492299390168</v>
      </c>
      <c r="DF55" s="60">
        <v>-5.0052287026570443</v>
      </c>
      <c r="DG55" s="40">
        <v>1558637</v>
      </c>
      <c r="DH55" s="40">
        <v>1183194.7765634586</v>
      </c>
      <c r="DI55" s="40">
        <v>284443725.00867617</v>
      </c>
      <c r="DJ55" s="43">
        <v>75.912144813927725</v>
      </c>
      <c r="DK55" s="44">
        <v>240.40312773762531</v>
      </c>
      <c r="DL55" s="44">
        <v>182.49517046539776</v>
      </c>
      <c r="DM55" s="43">
        <v>-0.41103592810545214</v>
      </c>
      <c r="DN55" s="43">
        <v>-0.8303799680071986</v>
      </c>
      <c r="DO55" s="43">
        <v>-0.42107480861301166</v>
      </c>
      <c r="DP55" s="43">
        <v>-3.3324746463513963</v>
      </c>
      <c r="DQ55" s="60">
        <v>-3.7395172437337503</v>
      </c>
      <c r="DR55" s="40">
        <v>1562698</v>
      </c>
      <c r="DS55" s="40">
        <v>1259936.1563982635</v>
      </c>
      <c r="DT55" s="40">
        <v>359002919.46119964</v>
      </c>
      <c r="DU55" s="43">
        <v>80.62569712114967</v>
      </c>
      <c r="DV55" s="44">
        <v>284.93738959557209</v>
      </c>
      <c r="DW55" s="44">
        <v>229.73275672023618</v>
      </c>
      <c r="DX55" s="43">
        <v>-0.35446996251252189</v>
      </c>
      <c r="DY55" s="43">
        <v>2.2549000954883431</v>
      </c>
      <c r="DZ55" s="43">
        <v>2.6186523942025905</v>
      </c>
      <c r="EA55" s="43">
        <v>3.7285199445957722</v>
      </c>
      <c r="EB55" s="60">
        <v>6.4448093155570731</v>
      </c>
      <c r="EC55" s="40">
        <v>1540566</v>
      </c>
      <c r="ED55" s="40">
        <v>1220089.8676016324</v>
      </c>
      <c r="EE55" s="40">
        <v>335023367.90872294</v>
      </c>
      <c r="EF55" s="43">
        <v>79.197507124111027</v>
      </c>
      <c r="EG55" s="44">
        <v>274.5890911849703</v>
      </c>
      <c r="EH55" s="44">
        <v>217.46771505324855</v>
      </c>
      <c r="EI55" s="43">
        <v>1.6463965405416818</v>
      </c>
      <c r="EJ55" s="43">
        <v>0.99472390115476927</v>
      </c>
      <c r="EK55" s="43">
        <v>-0.64111730628942376</v>
      </c>
      <c r="EL55" s="43">
        <v>-1.8732504043807334</v>
      </c>
      <c r="EM55" s="60">
        <v>-2.5023579780783796</v>
      </c>
      <c r="EN55" s="40">
        <v>1562347</v>
      </c>
      <c r="EO55" s="40">
        <v>1144639.1618079192</v>
      </c>
      <c r="EP55" s="40">
        <v>275961170.12433863</v>
      </c>
      <c r="EQ55" s="43">
        <v>73.264080374457095</v>
      </c>
      <c r="ER55" s="44">
        <v>241.09010012244141</v>
      </c>
      <c r="ES55" s="44">
        <v>176.63244472856454</v>
      </c>
      <c r="ET55" s="43">
        <v>1.68994319775733</v>
      </c>
      <c r="EU55" s="43">
        <v>2.927534559064886</v>
      </c>
      <c r="EV55" s="43">
        <v>1.2170243412763957</v>
      </c>
      <c r="EW55" s="43">
        <v>0.75206730085545426</v>
      </c>
      <c r="EX55" s="60">
        <v>1.9782444841863702</v>
      </c>
      <c r="EY55" s="40">
        <v>6224248</v>
      </c>
      <c r="EZ55" s="40">
        <v>4807859.9623712739</v>
      </c>
      <c r="FA55" s="40">
        <v>1254431182.5029373</v>
      </c>
      <c r="FB55" s="43">
        <v>77.244029517642502</v>
      </c>
      <c r="FC55" s="44">
        <v>260.9125873716676</v>
      </c>
      <c r="FD55" s="44">
        <v>201.53939600461572</v>
      </c>
      <c r="FE55" s="43">
        <v>0.62931232532238013</v>
      </c>
      <c r="FF55" s="43">
        <v>1.3160109881435005</v>
      </c>
      <c r="FG55" s="43">
        <v>0.682404209000948</v>
      </c>
      <c r="FH55" s="43">
        <v>-9.7609860154283273E-2</v>
      </c>
      <c r="FI55" s="60">
        <v>0.58412825510853938</v>
      </c>
      <c r="FK55" s="61">
        <v>261</v>
      </c>
      <c r="FL55" s="62">
        <v>137</v>
      </c>
      <c r="FM55" s="40">
        <v>17172</v>
      </c>
      <c r="FN55" s="62">
        <v>13571</v>
      </c>
    </row>
    <row r="56" spans="2:170" x14ac:dyDescent="0.25">
      <c r="B56" s="64" t="s">
        <v>62</v>
      </c>
      <c r="C56" s="40">
        <v>224316</v>
      </c>
      <c r="D56" s="40">
        <v>117591.72784948589</v>
      </c>
      <c r="E56" s="40">
        <v>20056587.108571634</v>
      </c>
      <c r="F56" s="43">
        <v>52.422354111827019</v>
      </c>
      <c r="G56" s="44">
        <v>170.56120762374971</v>
      </c>
      <c r="H56" s="44">
        <v>89.412200237930577</v>
      </c>
      <c r="I56" s="43">
        <v>7.7573199218408861</v>
      </c>
      <c r="J56" s="43">
        <v>-0.9247117990115471</v>
      </c>
      <c r="K56" s="60">
        <v>6.7608752701072792</v>
      </c>
      <c r="L56" s="40">
        <v>224719</v>
      </c>
      <c r="M56" s="40">
        <v>105610.04248704664</v>
      </c>
      <c r="N56" s="40">
        <v>16442842.685918415</v>
      </c>
      <c r="O56" s="43">
        <v>46.996490055156279</v>
      </c>
      <c r="P56" s="44">
        <v>155.69393117075182</v>
      </c>
      <c r="Q56" s="44">
        <v>73.170682879144238</v>
      </c>
      <c r="R56" s="43">
        <v>3.3624011410899826</v>
      </c>
      <c r="S56" s="43">
        <v>-0.87716984715873347</v>
      </c>
      <c r="T56" s="60">
        <v>2.4557373249506127</v>
      </c>
      <c r="U56" s="40">
        <v>217830</v>
      </c>
      <c r="V56" s="40">
        <v>116405.57357113903</v>
      </c>
      <c r="W56" s="40">
        <v>20957635.721100572</v>
      </c>
      <c r="X56" s="43">
        <v>53.438724496689638</v>
      </c>
      <c r="Y56" s="44">
        <v>180.03979601795197</v>
      </c>
      <c r="Z56" s="44">
        <v>96.210970578435351</v>
      </c>
      <c r="AA56" s="43">
        <v>-7.4669633592628069</v>
      </c>
      <c r="AB56" s="43">
        <v>-7.4926784283382108</v>
      </c>
      <c r="AC56" s="60">
        <v>-14.400166234712566</v>
      </c>
      <c r="AD56" s="40">
        <v>225184</v>
      </c>
      <c r="AE56" s="40">
        <v>132693.21583027334</v>
      </c>
      <c r="AF56" s="40">
        <v>27465576.544620264</v>
      </c>
      <c r="AG56" s="43">
        <v>58.926573748700335</v>
      </c>
      <c r="AH56" s="44">
        <v>206.98553707335896</v>
      </c>
      <c r="AI56" s="44">
        <v>121.96948515267633</v>
      </c>
      <c r="AJ56" s="43">
        <v>7.3368198315221855</v>
      </c>
      <c r="AK56" s="43">
        <v>7.9044921978631244</v>
      </c>
      <c r="AL56" s="60">
        <v>15.821250380577691</v>
      </c>
      <c r="AM56" s="40">
        <v>218160</v>
      </c>
      <c r="AN56" s="40">
        <v>132584.24583663759</v>
      </c>
      <c r="AO56" s="40">
        <v>24936808.096904203</v>
      </c>
      <c r="AP56" s="43">
        <v>60.773856727464974</v>
      </c>
      <c r="AQ56" s="44">
        <v>188.08273893739874</v>
      </c>
      <c r="AR56" s="44">
        <v>114.30513429090669</v>
      </c>
      <c r="AS56" s="43">
        <v>7.7208781366361618</v>
      </c>
      <c r="AT56" s="43">
        <v>2.8712858259811402</v>
      </c>
      <c r="AU56" s="60">
        <v>10.813852442084961</v>
      </c>
      <c r="AV56" s="40">
        <v>225339</v>
      </c>
      <c r="AW56" s="40">
        <v>139116.96475507767</v>
      </c>
      <c r="AX56" s="40">
        <v>34988274.180854179</v>
      </c>
      <c r="AY56" s="43">
        <v>61.736745416939662</v>
      </c>
      <c r="AZ56" s="44">
        <v>251.50257010317023</v>
      </c>
      <c r="BA56" s="44">
        <v>155.26950142165441</v>
      </c>
      <c r="BB56" s="43">
        <v>1.5807433101011383</v>
      </c>
      <c r="BC56" s="43">
        <v>-2.8959449215352935E-2</v>
      </c>
      <c r="BD56" s="60">
        <v>1.5513260862807128</v>
      </c>
      <c r="BE56" s="40">
        <v>224006</v>
      </c>
      <c r="BF56" s="40">
        <v>163936.78292388239</v>
      </c>
      <c r="BG56" s="40">
        <v>48896594.632892773</v>
      </c>
      <c r="BH56" s="43">
        <v>73.184103516817586</v>
      </c>
      <c r="BI56" s="44">
        <v>298.26493945288644</v>
      </c>
      <c r="BJ56" s="44">
        <v>218.28252204357372</v>
      </c>
      <c r="BK56" s="43">
        <v>6.2031965121554187</v>
      </c>
      <c r="BL56" s="43">
        <v>3.071500796944072</v>
      </c>
      <c r="BM56" s="60">
        <v>9.4652285393589217</v>
      </c>
      <c r="BN56" s="40">
        <v>202328</v>
      </c>
      <c r="BO56" s="40">
        <v>123171.97425065379</v>
      </c>
      <c r="BP56" s="40">
        <v>23000026.862422943</v>
      </c>
      <c r="BQ56" s="43">
        <v>60.877374486306287</v>
      </c>
      <c r="BR56" s="44">
        <v>186.73100762043572</v>
      </c>
      <c r="BS56" s="44">
        <v>113.67693479114578</v>
      </c>
      <c r="BT56" s="43">
        <v>2.9232890646320158</v>
      </c>
      <c r="BU56" s="43">
        <v>4.5530290619822003</v>
      </c>
      <c r="BV56" s="60">
        <v>7.6094163271770991</v>
      </c>
      <c r="BW56" s="40">
        <v>223634</v>
      </c>
      <c r="BX56" s="40">
        <v>126233.4514407684</v>
      </c>
      <c r="BY56" s="40">
        <v>23037854.083859995</v>
      </c>
      <c r="BZ56" s="43">
        <v>56.446448858746173</v>
      </c>
      <c r="CA56" s="44">
        <v>182.50197408782631</v>
      </c>
      <c r="CB56" s="44">
        <v>103.01588346968705</v>
      </c>
      <c r="CC56" s="43">
        <v>-8.0575223085935264</v>
      </c>
      <c r="CD56" s="43">
        <v>-9.6570498346825389</v>
      </c>
      <c r="CE56" s="60">
        <v>-16.936453198478318</v>
      </c>
      <c r="CF56" s="40">
        <v>216420</v>
      </c>
      <c r="CG56" s="40">
        <v>135721.63487049905</v>
      </c>
      <c r="CH56" s="40">
        <v>31595306.634045843</v>
      </c>
      <c r="CI56" s="43">
        <v>62.71214992630027</v>
      </c>
      <c r="CJ56" s="44">
        <v>232.79491633145301</v>
      </c>
      <c r="CK56" s="44">
        <v>145.99069695058608</v>
      </c>
      <c r="CL56" s="43">
        <v>12.789152942366234</v>
      </c>
      <c r="CM56" s="43">
        <v>12.730658207529272</v>
      </c>
      <c r="CN56" s="60">
        <v>27.147954498573409</v>
      </c>
      <c r="CO56" s="40">
        <v>223107</v>
      </c>
      <c r="CP56" s="40">
        <v>102240.2427087495</v>
      </c>
      <c r="CQ56" s="40">
        <v>15388326.934594607</v>
      </c>
      <c r="CR56" s="43">
        <v>45.825654376039076</v>
      </c>
      <c r="CS56" s="44">
        <v>150.51144761491952</v>
      </c>
      <c r="CT56" s="44">
        <v>68.972855780386126</v>
      </c>
      <c r="CU56" s="43">
        <v>1.8780189506362686</v>
      </c>
      <c r="CV56" s="43">
        <v>1.4938250134569022</v>
      </c>
      <c r="CW56" s="60">
        <v>3.3998982811125247</v>
      </c>
      <c r="CX56" s="40">
        <v>215910</v>
      </c>
      <c r="CY56" s="40">
        <v>94984.243469387759</v>
      </c>
      <c r="CZ56" s="40">
        <v>14660593.622718919</v>
      </c>
      <c r="DA56" s="43">
        <v>43.992517006802721</v>
      </c>
      <c r="DB56" s="44">
        <v>154.34763795790874</v>
      </c>
      <c r="DC56" s="44">
        <v>67.901410878231303</v>
      </c>
      <c r="DD56" s="43">
        <v>2.1258858376302023</v>
      </c>
      <c r="DE56" s="43">
        <v>-1.1863556563557518</v>
      </c>
      <c r="DF56" s="60">
        <v>0.91430961443302039</v>
      </c>
      <c r="DG56" s="40">
        <v>666865</v>
      </c>
      <c r="DH56" s="40">
        <v>339607.34390767157</v>
      </c>
      <c r="DI56" s="40">
        <v>57457065.515590623</v>
      </c>
      <c r="DJ56" s="43">
        <v>50.925951115693813</v>
      </c>
      <c r="DK56" s="44">
        <v>169.18675802020161</v>
      </c>
      <c r="DL56" s="44">
        <v>86.159965683595061</v>
      </c>
      <c r="DM56" s="43">
        <v>0.74920003746755581</v>
      </c>
      <c r="DN56" s="43">
        <v>1.5063320448155504</v>
      </c>
      <c r="DO56" s="43">
        <v>0.75150175600474578</v>
      </c>
      <c r="DP56" s="43">
        <v>-3.8472435198343558</v>
      </c>
      <c r="DQ56" s="60">
        <v>-3.1246538665278787</v>
      </c>
      <c r="DR56" s="40">
        <v>668683</v>
      </c>
      <c r="DS56" s="40">
        <v>404394.42642198858</v>
      </c>
      <c r="DT56" s="40">
        <v>87390658.82237865</v>
      </c>
      <c r="DU56" s="43">
        <v>60.476253534483249</v>
      </c>
      <c r="DV56" s="44">
        <v>216.10253038251778</v>
      </c>
      <c r="DW56" s="44">
        <v>130.69071416856514</v>
      </c>
      <c r="DX56" s="43">
        <v>0.97656957850610682</v>
      </c>
      <c r="DY56" s="43">
        <v>6.4354921823061026</v>
      </c>
      <c r="DZ56" s="43">
        <v>5.4061280024283711</v>
      </c>
      <c r="EA56" s="43">
        <v>2.7748121946880873</v>
      </c>
      <c r="EB56" s="60">
        <v>8.3309500961232672</v>
      </c>
      <c r="EC56" s="40">
        <v>649968</v>
      </c>
      <c r="ED56" s="40">
        <v>413342.20861530461</v>
      </c>
      <c r="EE56" s="40">
        <v>94934475.579175711</v>
      </c>
      <c r="EF56" s="43">
        <v>63.594239811083717</v>
      </c>
      <c r="EG56" s="44">
        <v>229.67525116103187</v>
      </c>
      <c r="EH56" s="44">
        <v>146.06023001005545</v>
      </c>
      <c r="EI56" s="43">
        <v>-0.11602479088644477</v>
      </c>
      <c r="EJ56" s="43">
        <v>0.39204781802967104</v>
      </c>
      <c r="EK56" s="43">
        <v>0.50866278391226749</v>
      </c>
      <c r="EL56" s="43">
        <v>0.80751480721830693</v>
      </c>
      <c r="EM56" s="60">
        <v>1.3202851183816615</v>
      </c>
      <c r="EN56" s="40">
        <v>655437</v>
      </c>
      <c r="EO56" s="40">
        <v>332946.12104863633</v>
      </c>
      <c r="EP56" s="40">
        <v>61644227.191359371</v>
      </c>
      <c r="EQ56" s="43">
        <v>50.797577959229692</v>
      </c>
      <c r="ER56" s="44">
        <v>185.14775603093591</v>
      </c>
      <c r="ES56" s="44">
        <v>94.05057570957905</v>
      </c>
      <c r="ET56" s="43">
        <v>-0.66743351807480888</v>
      </c>
      <c r="EU56" s="43">
        <v>5.4468856736287741</v>
      </c>
      <c r="EV56" s="43">
        <v>6.1554024105574259</v>
      </c>
      <c r="EW56" s="43">
        <v>7.0660962252103516</v>
      </c>
      <c r="EX56" s="60">
        <v>13.656445293152121</v>
      </c>
      <c r="EY56" s="40">
        <v>2640953</v>
      </c>
      <c r="EZ56" s="40">
        <v>1490290.099993601</v>
      </c>
      <c r="FA56" s="40">
        <v>301426427.10850435</v>
      </c>
      <c r="FB56" s="43">
        <v>56.430012196112578</v>
      </c>
      <c r="FC56" s="44">
        <v>202.26023584924747</v>
      </c>
      <c r="FD56" s="44">
        <v>114.13547575761642</v>
      </c>
      <c r="FE56" s="43">
        <v>0.23786515736600111</v>
      </c>
      <c r="FF56" s="43">
        <v>3.3497885919017718</v>
      </c>
      <c r="FG56" s="43">
        <v>3.1045388183141194</v>
      </c>
      <c r="FH56" s="43">
        <v>1.5633364470442035</v>
      </c>
      <c r="FI56" s="60">
        <v>4.7164096522918095</v>
      </c>
      <c r="FK56" s="61">
        <v>211</v>
      </c>
      <c r="FL56" s="62">
        <v>128</v>
      </c>
      <c r="FM56" s="40">
        <v>7197</v>
      </c>
      <c r="FN56" s="62">
        <v>4900</v>
      </c>
    </row>
    <row r="57" spans="2:170" ht="13" x14ac:dyDescent="0.3">
      <c r="B57" s="72" t="s">
        <v>94</v>
      </c>
      <c r="C57" s="73">
        <v>3115221</v>
      </c>
      <c r="D57" s="73">
        <v>2180566.6122688157</v>
      </c>
      <c r="E57" s="73">
        <v>492294175.44522381</v>
      </c>
      <c r="F57" s="74">
        <v>69.997172344074968</v>
      </c>
      <c r="G57" s="75">
        <v>225.76433697340991</v>
      </c>
      <c r="H57" s="75">
        <v>158.0286520427359</v>
      </c>
      <c r="I57" s="74">
        <v>-2.4433853883095349</v>
      </c>
      <c r="J57" s="74">
        <v>-2.8692631217786646</v>
      </c>
      <c r="K57" s="76">
        <v>-5.2425413542052928</v>
      </c>
      <c r="L57" s="73">
        <v>3120832</v>
      </c>
      <c r="M57" s="73">
        <v>2246709.2047824007</v>
      </c>
      <c r="N57" s="73">
        <v>532263563.86032528</v>
      </c>
      <c r="O57" s="74">
        <v>71.990712886255992</v>
      </c>
      <c r="P57" s="75">
        <v>236.90807992744939</v>
      </c>
      <c r="Q57" s="75">
        <v>170.55181562491197</v>
      </c>
      <c r="R57" s="74">
        <v>-2.1717164874703698</v>
      </c>
      <c r="S57" s="74">
        <v>-3.3689329879670225</v>
      </c>
      <c r="T57" s="76">
        <v>-5.4674858023009802</v>
      </c>
      <c r="U57" s="73">
        <v>3020580</v>
      </c>
      <c r="V57" s="73">
        <v>2210640.6798652466</v>
      </c>
      <c r="W57" s="73">
        <v>535813364.47912478</v>
      </c>
      <c r="X57" s="74">
        <v>73.185966929041669</v>
      </c>
      <c r="Y57" s="75">
        <v>242.37922035877227</v>
      </c>
      <c r="Z57" s="75">
        <v>177.38757605464011</v>
      </c>
      <c r="AA57" s="74">
        <v>-2.261575593348506</v>
      </c>
      <c r="AB57" s="74">
        <v>-2.452773891278182</v>
      </c>
      <c r="AC57" s="76">
        <v>-4.6588781489758615</v>
      </c>
      <c r="AD57" s="73">
        <v>3119685</v>
      </c>
      <c r="AE57" s="73">
        <v>2422777.8528156518</v>
      </c>
      <c r="AF57" s="73">
        <v>652703569.66034281</v>
      </c>
      <c r="AG57" s="74">
        <v>77.660977079918382</v>
      </c>
      <c r="AH57" s="75">
        <v>269.40297844550531</v>
      </c>
      <c r="AI57" s="75">
        <v>209.22098534318135</v>
      </c>
      <c r="AJ57" s="74">
        <v>4.8126463825447638</v>
      </c>
      <c r="AK57" s="74">
        <v>4.5541531246601519</v>
      </c>
      <c r="AL57" s="76">
        <v>9.5859747928632419</v>
      </c>
      <c r="AM57" s="73">
        <v>3022020</v>
      </c>
      <c r="AN57" s="73">
        <v>2453291.52335958</v>
      </c>
      <c r="AO57" s="73">
        <v>691098308.52269602</v>
      </c>
      <c r="AP57" s="74">
        <v>81.180519101778941</v>
      </c>
      <c r="AQ57" s="75">
        <v>281.70248090870751</v>
      </c>
      <c r="AR57" s="75">
        <v>228.68753632427848</v>
      </c>
      <c r="AS57" s="74">
        <v>2.7222784702998708</v>
      </c>
      <c r="AT57" s="74">
        <v>6.0912533094798889</v>
      </c>
      <c r="AU57" s="76">
        <v>8.9793526572020372</v>
      </c>
      <c r="AV57" s="73">
        <v>3130814</v>
      </c>
      <c r="AW57" s="73">
        <v>2339817.7493385188</v>
      </c>
      <c r="AX57" s="73">
        <v>704407054.3443259</v>
      </c>
      <c r="AY57" s="74">
        <v>74.735124773893276</v>
      </c>
      <c r="AZ57" s="75">
        <v>301.05210311506789</v>
      </c>
      <c r="BA57" s="75">
        <v>224.99166489747583</v>
      </c>
      <c r="BB57" s="74">
        <v>1.4720433043946808</v>
      </c>
      <c r="BC57" s="74">
        <v>0.93898865630290629</v>
      </c>
      <c r="BD57" s="76">
        <v>2.4248542802673394</v>
      </c>
      <c r="BE57" s="73">
        <v>3130163</v>
      </c>
      <c r="BF57" s="73">
        <v>2321559.6716474793</v>
      </c>
      <c r="BG57" s="73">
        <v>648267063.45491982</v>
      </c>
      <c r="BH57" s="74">
        <v>74.167373125536244</v>
      </c>
      <c r="BI57" s="75">
        <v>279.23773460230785</v>
      </c>
      <c r="BJ57" s="75">
        <v>207.10329252978832</v>
      </c>
      <c r="BK57" s="74">
        <v>5.2107015361250744</v>
      </c>
      <c r="BL57" s="74">
        <v>3.7649359924360373</v>
      </c>
      <c r="BM57" s="76">
        <v>9.1718171061592422</v>
      </c>
      <c r="BN57" s="73">
        <v>2834552</v>
      </c>
      <c r="BO57" s="73">
        <v>2259592.406580158</v>
      </c>
      <c r="BP57" s="73">
        <v>630398344.15892005</v>
      </c>
      <c r="BQ57" s="74">
        <v>79.71603295971137</v>
      </c>
      <c r="BR57" s="75">
        <v>278.98763614319881</v>
      </c>
      <c r="BS57" s="75">
        <v>222.39787598143201</v>
      </c>
      <c r="BT57" s="74">
        <v>-0.38402854574801365</v>
      </c>
      <c r="BU57" s="74">
        <v>-6.8614813067131424</v>
      </c>
      <c r="BV57" s="76">
        <v>-7.2191598055425796</v>
      </c>
      <c r="BW57" s="73">
        <v>3138223</v>
      </c>
      <c r="BX57" s="73">
        <v>2446426.3493251945</v>
      </c>
      <c r="BY57" s="73">
        <v>658076377.94528317</v>
      </c>
      <c r="BZ57" s="74">
        <v>77.955784191410061</v>
      </c>
      <c r="CA57" s="75">
        <v>268.99496816113123</v>
      </c>
      <c r="CB57" s="75">
        <v>209.69713686544367</v>
      </c>
      <c r="CC57" s="74">
        <v>0.362965222221318</v>
      </c>
      <c r="CD57" s="74">
        <v>-0.44341088459373479</v>
      </c>
      <c r="CE57" s="76">
        <v>-8.2055089643191026E-2</v>
      </c>
      <c r="CF57" s="73">
        <v>3043020</v>
      </c>
      <c r="CG57" s="73">
        <v>2268464.6580978492</v>
      </c>
      <c r="CH57" s="73">
        <v>573905891.58203816</v>
      </c>
      <c r="CI57" s="74">
        <v>74.546491909282537</v>
      </c>
      <c r="CJ57" s="75">
        <v>252.99309360334897</v>
      </c>
      <c r="CK57" s="75">
        <v>188.59747605406412</v>
      </c>
      <c r="CL57" s="74">
        <v>6.2675583566361555</v>
      </c>
      <c r="CM57" s="74">
        <v>5.0925065985444373</v>
      </c>
      <c r="CN57" s="76">
        <v>11.679240778046633</v>
      </c>
      <c r="CO57" s="73">
        <v>3138471</v>
      </c>
      <c r="CP57" s="73">
        <v>2245446.5911032087</v>
      </c>
      <c r="CQ57" s="73">
        <v>534745170.82507867</v>
      </c>
      <c r="CR57" s="74">
        <v>71.545876673807356</v>
      </c>
      <c r="CS57" s="75">
        <v>238.14646625032995</v>
      </c>
      <c r="CT57" s="75">
        <v>170.38397704649134</v>
      </c>
      <c r="CU57" s="74">
        <v>4.5620791172588131</v>
      </c>
      <c r="CV57" s="74">
        <v>3.3984715026658758</v>
      </c>
      <c r="CW57" s="76">
        <v>8.115591578723869</v>
      </c>
      <c r="CX57" s="73">
        <v>3038280</v>
      </c>
      <c r="CY57" s="73">
        <v>2078031.156023972</v>
      </c>
      <c r="CZ57" s="73">
        <v>472517911.05052173</v>
      </c>
      <c r="DA57" s="74">
        <v>68.394985189777501</v>
      </c>
      <c r="DB57" s="75">
        <v>227.38730826087325</v>
      </c>
      <c r="DC57" s="75">
        <v>155.52151580845799</v>
      </c>
      <c r="DD57" s="74">
        <v>0.82075860257815103</v>
      </c>
      <c r="DE57" s="74">
        <v>-2.1872844522292745</v>
      </c>
      <c r="DF57" s="76">
        <v>-1.384478174996262</v>
      </c>
      <c r="DG57" s="73">
        <v>9256633</v>
      </c>
      <c r="DH57" s="73">
        <v>6637916.4969164636</v>
      </c>
      <c r="DI57" s="73">
        <v>1560371103.7846739</v>
      </c>
      <c r="DJ57" s="74">
        <v>71.709837658211825</v>
      </c>
      <c r="DK57" s="75">
        <v>235.06940837678795</v>
      </c>
      <c r="DL57" s="75">
        <v>168.56789113111364</v>
      </c>
      <c r="DM57" s="74">
        <v>1.3467044318633445</v>
      </c>
      <c r="DN57" s="74">
        <v>-0.98044582644065559</v>
      </c>
      <c r="DO57" s="74">
        <v>-2.2962268693000651</v>
      </c>
      <c r="DP57" s="74">
        <v>-2.9039237347439042</v>
      </c>
      <c r="DQ57" s="76">
        <v>-5.1334699269560238</v>
      </c>
      <c r="DR57" s="73">
        <v>9272519</v>
      </c>
      <c r="DS57" s="73">
        <v>7215887.1255137511</v>
      </c>
      <c r="DT57" s="73">
        <v>2048208932.5273647</v>
      </c>
      <c r="DU57" s="74">
        <v>77.820138470611397</v>
      </c>
      <c r="DV57" s="75">
        <v>283.84714130094403</v>
      </c>
      <c r="DW57" s="75">
        <v>220.89023840526664</v>
      </c>
      <c r="DX57" s="74">
        <v>0.42162375016082587</v>
      </c>
      <c r="DY57" s="74">
        <v>3.4340314180263243</v>
      </c>
      <c r="DZ57" s="74">
        <v>2.999759967438997</v>
      </c>
      <c r="EA57" s="74">
        <v>3.7151762718971169</v>
      </c>
      <c r="EB57" s="76">
        <v>6.8263826098341314</v>
      </c>
      <c r="EC57" s="73">
        <v>9102938</v>
      </c>
      <c r="ED57" s="73">
        <v>7027578.4275528314</v>
      </c>
      <c r="EE57" s="73">
        <v>1936741785.559123</v>
      </c>
      <c r="EF57" s="74">
        <v>77.201211603911077</v>
      </c>
      <c r="EG57" s="75">
        <v>275.59162882704993</v>
      </c>
      <c r="EH57" s="75">
        <v>212.76007653343603</v>
      </c>
      <c r="EI57" s="74">
        <v>0.93526815167337685</v>
      </c>
      <c r="EJ57" s="74">
        <v>2.620566458652994</v>
      </c>
      <c r="EK57" s="74">
        <v>1.6696823002117449</v>
      </c>
      <c r="EL57" s="74">
        <v>-1.3881370324327702</v>
      </c>
      <c r="EM57" s="76">
        <v>0.25836778941842231</v>
      </c>
      <c r="EN57" s="73">
        <v>9219771</v>
      </c>
      <c r="EO57" s="73">
        <v>6591942.4052250301</v>
      </c>
      <c r="EP57" s="73">
        <v>1581168973.4576385</v>
      </c>
      <c r="EQ57" s="74">
        <v>71.49789734717956</v>
      </c>
      <c r="ER57" s="75">
        <v>239.86389386599353</v>
      </c>
      <c r="ES57" s="75">
        <v>171.49764060925577</v>
      </c>
      <c r="ET57" s="74">
        <v>0.79247592809273049</v>
      </c>
      <c r="EU57" s="74">
        <v>4.7452921648148969</v>
      </c>
      <c r="EV57" s="74">
        <v>3.9217374118253279</v>
      </c>
      <c r="EW57" s="74">
        <v>2.2788061555638754</v>
      </c>
      <c r="EX57" s="76">
        <v>6.289912360859585</v>
      </c>
      <c r="EY57" s="73">
        <v>36851861</v>
      </c>
      <c r="EZ57" s="73">
        <v>27473324.455208074</v>
      </c>
      <c r="FA57" s="73">
        <v>7126490795.3288002</v>
      </c>
      <c r="FB57" s="74">
        <v>74.550711170890594</v>
      </c>
      <c r="FC57" s="75">
        <v>259.39673980655959</v>
      </c>
      <c r="FD57" s="75">
        <v>193.38211427989486</v>
      </c>
      <c r="FE57" s="74">
        <v>0.87255693051304806</v>
      </c>
      <c r="FF57" s="74">
        <v>2.4306673689673763</v>
      </c>
      <c r="FG57" s="74">
        <v>1.5446326393039962</v>
      </c>
      <c r="FH57" s="74">
        <v>0.51140581963628973</v>
      </c>
      <c r="FI57" s="76">
        <v>2.0639378001517774</v>
      </c>
      <c r="FK57" s="77">
        <v>2079</v>
      </c>
      <c r="FL57" s="78">
        <v>711</v>
      </c>
      <c r="FM57" s="73">
        <v>101276</v>
      </c>
      <c r="FN57" s="78">
        <v>62907</v>
      </c>
    </row>
    <row r="58" spans="2:170" ht="13" x14ac:dyDescent="0.3">
      <c r="B58" s="59" t="s">
        <v>95</v>
      </c>
      <c r="K58" s="60"/>
      <c r="T58" s="60"/>
      <c r="AC58" s="60"/>
      <c r="AL58" s="60"/>
      <c r="AU58" s="60"/>
      <c r="BD58" s="60"/>
      <c r="BM58" s="60"/>
      <c r="BV58" s="60"/>
      <c r="CE58" s="60"/>
      <c r="CN58" s="60"/>
      <c r="CW58" s="60"/>
      <c r="DF58" s="60"/>
      <c r="DQ58" s="60"/>
      <c r="EB58" s="60"/>
      <c r="EM58" s="60"/>
      <c r="EX58" s="60"/>
      <c r="FI58" s="60"/>
      <c r="FK58" s="61"/>
      <c r="FL58" s="62"/>
      <c r="FN58" s="62"/>
    </row>
    <row r="59" spans="2:170" ht="13" x14ac:dyDescent="0.3">
      <c r="B59" s="63" t="s">
        <v>84</v>
      </c>
      <c r="K59" s="60"/>
      <c r="T59" s="60"/>
      <c r="AC59" s="60"/>
      <c r="AL59" s="60"/>
      <c r="AU59" s="60"/>
      <c r="BD59" s="60"/>
      <c r="BM59" s="60"/>
      <c r="BV59" s="60"/>
      <c r="CE59" s="60"/>
      <c r="CN59" s="60"/>
      <c r="CW59" s="60"/>
      <c r="DF59" s="60"/>
      <c r="DQ59" s="60"/>
      <c r="EB59" s="60"/>
      <c r="EM59" s="60"/>
      <c r="EX59" s="60"/>
      <c r="FI59" s="60"/>
      <c r="FK59" s="61"/>
      <c r="FL59" s="62"/>
      <c r="FN59" s="62"/>
    </row>
    <row r="60" spans="2:170" x14ac:dyDescent="0.25">
      <c r="B60" s="64" t="s">
        <v>59</v>
      </c>
      <c r="K60" s="60"/>
      <c r="T60" s="60"/>
      <c r="AC60" s="60"/>
      <c r="AL60" s="60"/>
      <c r="AU60" s="60"/>
      <c r="BD60" s="60"/>
      <c r="BM60" s="60"/>
      <c r="BV60" s="60"/>
      <c r="CE60" s="60"/>
      <c r="CN60" s="60"/>
      <c r="CW60" s="60"/>
      <c r="DF60" s="60"/>
      <c r="DQ60" s="60"/>
      <c r="EB60" s="60"/>
      <c r="EM60" s="60"/>
      <c r="EX60" s="60"/>
      <c r="FI60" s="60"/>
      <c r="FK60" s="61">
        <v>10</v>
      </c>
      <c r="FL60" s="62">
        <v>3</v>
      </c>
      <c r="FM60" s="40">
        <v>1238</v>
      </c>
      <c r="FN60" s="62">
        <v>460</v>
      </c>
    </row>
    <row r="61" spans="2:170" x14ac:dyDescent="0.25">
      <c r="B61" s="64" t="s">
        <v>60</v>
      </c>
      <c r="K61" s="60"/>
      <c r="T61" s="60"/>
      <c r="AC61" s="60"/>
      <c r="AL61" s="60"/>
      <c r="AU61" s="60"/>
      <c r="BD61" s="60"/>
      <c r="BM61" s="60"/>
      <c r="BV61" s="60"/>
      <c r="CE61" s="60"/>
      <c r="CN61" s="60"/>
      <c r="CW61" s="60"/>
      <c r="DF61" s="60"/>
      <c r="DQ61" s="60"/>
      <c r="EB61" s="60"/>
      <c r="EM61" s="60"/>
      <c r="EX61" s="60"/>
      <c r="FI61" s="60"/>
      <c r="FK61" s="61">
        <v>3</v>
      </c>
      <c r="FL61" s="62">
        <v>1</v>
      </c>
      <c r="FM61" s="40">
        <v>46</v>
      </c>
      <c r="FN61" s="62">
        <v>16</v>
      </c>
    </row>
    <row r="62" spans="2:170" x14ac:dyDescent="0.25">
      <c r="B62" s="64" t="s">
        <v>61</v>
      </c>
      <c r="K62" s="60"/>
      <c r="T62" s="60"/>
      <c r="AC62" s="60"/>
      <c r="AL62" s="60"/>
      <c r="AU62" s="60"/>
      <c r="BD62" s="60"/>
      <c r="BM62" s="60"/>
      <c r="BV62" s="60"/>
      <c r="CE62" s="60"/>
      <c r="CN62" s="60"/>
      <c r="CW62" s="60"/>
      <c r="DF62" s="60"/>
      <c r="DQ62" s="60"/>
      <c r="EB62" s="60"/>
      <c r="EM62" s="60"/>
      <c r="EX62" s="60"/>
      <c r="FI62" s="60"/>
      <c r="FK62" s="61">
        <v>4</v>
      </c>
      <c r="FL62" s="62">
        <v>3</v>
      </c>
      <c r="FM62" s="40">
        <v>282</v>
      </c>
      <c r="FN62" s="62">
        <v>219</v>
      </c>
    </row>
    <row r="63" spans="2:170" x14ac:dyDescent="0.25">
      <c r="B63" s="64" t="s">
        <v>62</v>
      </c>
      <c r="K63" s="60"/>
      <c r="T63" s="60"/>
      <c r="AC63" s="60"/>
      <c r="AL63" s="60"/>
      <c r="AU63" s="60"/>
      <c r="BD63" s="60"/>
      <c r="BM63" s="60"/>
      <c r="BV63" s="60"/>
      <c r="CE63" s="60"/>
      <c r="CN63" s="60"/>
      <c r="CW63" s="60"/>
      <c r="DF63" s="60"/>
      <c r="DQ63" s="60"/>
      <c r="EB63" s="60"/>
      <c r="EM63" s="60"/>
      <c r="EX63" s="60"/>
      <c r="FI63" s="60"/>
      <c r="FK63" s="61">
        <v>0</v>
      </c>
      <c r="FL63" s="62">
        <v>0</v>
      </c>
      <c r="FM63" s="40">
        <v>0</v>
      </c>
      <c r="FN63" s="62">
        <v>0</v>
      </c>
    </row>
    <row r="64" spans="2:170" ht="13" x14ac:dyDescent="0.3">
      <c r="B64" s="65" t="s">
        <v>85</v>
      </c>
      <c r="C64" s="66">
        <v>48825</v>
      </c>
      <c r="D64" s="66">
        <v>40603.273381294966</v>
      </c>
      <c r="E64" s="66">
        <v>19348395.109279644</v>
      </c>
      <c r="F64" s="67">
        <v>83.160826177767461</v>
      </c>
      <c r="G64" s="68">
        <v>476.52303614991354</v>
      </c>
      <c r="H64" s="68">
        <v>396.2804937896496</v>
      </c>
      <c r="I64" s="67">
        <v>-3.0113885001077128</v>
      </c>
      <c r="J64" s="67">
        <v>12.046398414701791</v>
      </c>
      <c r="K64" s="69">
        <v>8.672246058094764</v>
      </c>
      <c r="L64" s="66">
        <v>48825</v>
      </c>
      <c r="M64" s="66">
        <v>40005</v>
      </c>
      <c r="N64" s="66">
        <v>18482709.43225101</v>
      </c>
      <c r="O64" s="67">
        <v>81.935483870967744</v>
      </c>
      <c r="P64" s="68">
        <v>462.00998455820553</v>
      </c>
      <c r="Q64" s="68">
        <v>378.55011637994903</v>
      </c>
      <c r="R64" s="67">
        <v>0.1297845021788207</v>
      </c>
      <c r="S64" s="67">
        <v>7.1606822241680312</v>
      </c>
      <c r="T64" s="69">
        <v>7.2997601821493303</v>
      </c>
      <c r="U64" s="66">
        <v>47250</v>
      </c>
      <c r="V64" s="66">
        <v>35504.352517985615</v>
      </c>
      <c r="W64" s="66">
        <v>14017426.113146763</v>
      </c>
      <c r="X64" s="67">
        <v>75.141486810551555</v>
      </c>
      <c r="Y64" s="68">
        <v>394.80866764281609</v>
      </c>
      <c r="Z64" s="68">
        <v>296.66510292374102</v>
      </c>
      <c r="AA64" s="67">
        <v>-1.5730486175589486</v>
      </c>
      <c r="AB64" s="67">
        <v>0.17629118576121461</v>
      </c>
      <c r="AC64" s="69">
        <v>-1.3995305778929492</v>
      </c>
      <c r="AD64" s="66">
        <v>48825</v>
      </c>
      <c r="AE64" s="66">
        <v>32080.143884892088</v>
      </c>
      <c r="AF64" s="66">
        <v>11324950.899060108</v>
      </c>
      <c r="AG64" s="67">
        <v>65.704339754003243</v>
      </c>
      <c r="AH64" s="68">
        <v>353.02057683081381</v>
      </c>
      <c r="AI64" s="68">
        <v>231.94983920245997</v>
      </c>
      <c r="AJ64" s="67">
        <v>-3.2501477274188351</v>
      </c>
      <c r="AK64" s="67">
        <v>-0.11042914335144544</v>
      </c>
      <c r="AL64" s="69">
        <v>-3.3569877605137064</v>
      </c>
      <c r="AM64" s="66">
        <v>46890</v>
      </c>
      <c r="AN64" s="66">
        <v>25885.079136690649</v>
      </c>
      <c r="AO64" s="66">
        <v>8160041.5103814416</v>
      </c>
      <c r="AP64" s="67">
        <v>55.203836930455637</v>
      </c>
      <c r="AQ64" s="68">
        <v>315.24112664639455</v>
      </c>
      <c r="AR64" s="68">
        <v>174.02519749160678</v>
      </c>
      <c r="AS64" s="67">
        <v>-2.2640251303455026</v>
      </c>
      <c r="AT64" s="67">
        <v>2.5114040016370018</v>
      </c>
      <c r="AU64" s="69">
        <v>0.19052005357205407</v>
      </c>
      <c r="AV64" s="66">
        <v>48453</v>
      </c>
      <c r="AW64" s="66">
        <v>19442.011254019293</v>
      </c>
      <c r="AX64" s="66">
        <v>7023602.4534174502</v>
      </c>
      <c r="AY64" s="67">
        <v>40.125505652940568</v>
      </c>
      <c r="AZ64" s="68">
        <v>361.25904679565724</v>
      </c>
      <c r="BA64" s="68">
        <v>144.95701924375064</v>
      </c>
      <c r="BB64" s="67">
        <v>-6.7429357743592195</v>
      </c>
      <c r="BC64" s="67">
        <v>9.9465207605465924</v>
      </c>
      <c r="BD64" s="69">
        <v>2.5328974795186467</v>
      </c>
      <c r="BE64" s="66">
        <v>48453</v>
      </c>
      <c r="BF64" s="66">
        <v>14867.61582733813</v>
      </c>
      <c r="BG64" s="66">
        <v>5787166.5421541873</v>
      </c>
      <c r="BH64" s="67">
        <v>30.684613599443026</v>
      </c>
      <c r="BI64" s="68">
        <v>389.24644067765843</v>
      </c>
      <c r="BJ64" s="68">
        <v>119.43876627152471</v>
      </c>
      <c r="BK64" s="67">
        <v>-23.851437057007594</v>
      </c>
      <c r="BL64" s="67">
        <v>20.954949152414208</v>
      </c>
      <c r="BM64" s="69">
        <v>-7.8945444120479458</v>
      </c>
      <c r="BN64" s="66">
        <v>44100</v>
      </c>
      <c r="BO64" s="66">
        <v>17671.726618705037</v>
      </c>
      <c r="BP64" s="66">
        <v>5820286.0286784172</v>
      </c>
      <c r="BQ64" s="67">
        <v>40.071942446043167</v>
      </c>
      <c r="BR64" s="68">
        <v>329.35582098230316</v>
      </c>
      <c r="BS64" s="68">
        <v>131.97927502672147</v>
      </c>
      <c r="BT64" s="67">
        <v>-13.081103496894345</v>
      </c>
      <c r="BU64" s="67">
        <v>38.229643620303868</v>
      </c>
      <c r="BV64" s="69">
        <v>20.147680874860974</v>
      </c>
      <c r="BW64" s="66">
        <v>48825</v>
      </c>
      <c r="BX64" s="66">
        <v>24085.03597122302</v>
      </c>
      <c r="BY64" s="66">
        <v>7922443.5456992779</v>
      </c>
      <c r="BZ64" s="67">
        <v>49.329310744952423</v>
      </c>
      <c r="CA64" s="68">
        <v>328.93633852841543</v>
      </c>
      <c r="CB64" s="68">
        <v>162.2620285857507</v>
      </c>
      <c r="CC64" s="67">
        <v>-8.8625202215562204</v>
      </c>
      <c r="CD64" s="67">
        <v>-4.5019163963098752</v>
      </c>
      <c r="CE64" s="69">
        <v>-12.965453366828411</v>
      </c>
      <c r="CF64" s="66">
        <v>47250</v>
      </c>
      <c r="CG64" s="66">
        <v>30706.834532374101</v>
      </c>
      <c r="CH64" s="66">
        <v>10739028.906333454</v>
      </c>
      <c r="CI64" s="67">
        <v>64.988009592326136</v>
      </c>
      <c r="CJ64" s="68">
        <v>349.72764434612549</v>
      </c>
      <c r="CK64" s="68">
        <v>227.28103505467627</v>
      </c>
      <c r="CL64" s="67">
        <v>15.792172278259857</v>
      </c>
      <c r="CM64" s="67">
        <v>-2.7427147454137231</v>
      </c>
      <c r="CN64" s="69">
        <v>12.616323295120925</v>
      </c>
      <c r="CO64" s="66">
        <v>48825</v>
      </c>
      <c r="CP64" s="66">
        <v>37013.633093525183</v>
      </c>
      <c r="CQ64" s="66">
        <v>13486334.331345862</v>
      </c>
      <c r="CR64" s="67">
        <v>75.808772336969128</v>
      </c>
      <c r="CS64" s="68">
        <v>364.36126919151405</v>
      </c>
      <c r="CT64" s="68">
        <v>276.21780504548616</v>
      </c>
      <c r="CU64" s="67">
        <v>16.389938003259658</v>
      </c>
      <c r="CV64" s="67">
        <v>-2.9084639791454365</v>
      </c>
      <c r="CW64" s="69">
        <v>13.004778581137684</v>
      </c>
      <c r="CX64" s="66">
        <v>46980</v>
      </c>
      <c r="CY64" s="66">
        <v>36536.244604316547</v>
      </c>
      <c r="CZ64" s="66">
        <v>15653469.690997124</v>
      </c>
      <c r="DA64" s="67">
        <v>77.769784172661872</v>
      </c>
      <c r="DB64" s="68">
        <v>428.43674440333029</v>
      </c>
      <c r="DC64" s="68">
        <v>333.19433143884896</v>
      </c>
      <c r="DD64" s="67">
        <v>5.0602565764575189</v>
      </c>
      <c r="DE64" s="67">
        <v>-3.896465870620835</v>
      </c>
      <c r="DF64" s="69">
        <v>0.96661953531091727</v>
      </c>
      <c r="DG64" s="66">
        <v>144900</v>
      </c>
      <c r="DH64" s="66">
        <v>116112.62589928058</v>
      </c>
      <c r="DI64" s="66">
        <v>51848530.654677413</v>
      </c>
      <c r="DJ64" s="67">
        <v>80.132937128558027</v>
      </c>
      <c r="DK64" s="68">
        <v>446.53654374893148</v>
      </c>
      <c r="DL64" s="68">
        <v>357.82284785836725</v>
      </c>
      <c r="DM64" s="67">
        <v>0.21439933605366898</v>
      </c>
      <c r="DN64" s="67">
        <v>-1.2892410313233817</v>
      </c>
      <c r="DO64" s="67">
        <v>-1.5004234694503129</v>
      </c>
      <c r="DP64" s="67">
        <v>6.9011496530477832</v>
      </c>
      <c r="DQ64" s="69">
        <v>5.2971797145931925</v>
      </c>
      <c r="DR64" s="66">
        <v>144168</v>
      </c>
      <c r="DS64" s="66">
        <v>77407.234275602023</v>
      </c>
      <c r="DT64" s="66">
        <v>26508594.862859</v>
      </c>
      <c r="DU64" s="67">
        <v>53.692382689363818</v>
      </c>
      <c r="DV64" s="68">
        <v>342.45629766950913</v>
      </c>
      <c r="DW64" s="68">
        <v>183.87294588853976</v>
      </c>
      <c r="DX64" s="67">
        <v>0</v>
      </c>
      <c r="DY64" s="67">
        <v>-3.8303376930715705</v>
      </c>
      <c r="DZ64" s="67">
        <v>-3.8303376930546471</v>
      </c>
      <c r="EA64" s="67">
        <v>3.1874033373524999</v>
      </c>
      <c r="EB64" s="69">
        <v>-0.76502266715322675</v>
      </c>
      <c r="EC64" s="66">
        <v>141378</v>
      </c>
      <c r="ED64" s="66">
        <v>56624.378417266184</v>
      </c>
      <c r="EE64" s="66">
        <v>19529896.116531882</v>
      </c>
      <c r="EF64" s="67">
        <v>40.051760823654448</v>
      </c>
      <c r="EG64" s="68">
        <v>344.90261372258578</v>
      </c>
      <c r="EH64" s="68">
        <v>138.13956992270283</v>
      </c>
      <c r="EI64" s="67">
        <v>0</v>
      </c>
      <c r="EJ64" s="67">
        <v>-14.571685313025815</v>
      </c>
      <c r="EK64" s="67">
        <v>-14.571685312967757</v>
      </c>
      <c r="EL64" s="67">
        <v>13.00554041671052</v>
      </c>
      <c r="EM64" s="69">
        <v>-3.4612713191010656</v>
      </c>
      <c r="EN64" s="66">
        <v>143055</v>
      </c>
      <c r="EO64" s="66">
        <v>104256.71223021582</v>
      </c>
      <c r="EP64" s="66">
        <v>39878832.928676441</v>
      </c>
      <c r="EQ64" s="67">
        <v>72.878761476506114</v>
      </c>
      <c r="ER64" s="68">
        <v>382.50614349527416</v>
      </c>
      <c r="ES64" s="68">
        <v>278.76573995090308</v>
      </c>
      <c r="ET64" s="67">
        <v>-0.18838304552590268</v>
      </c>
      <c r="EU64" s="67">
        <v>11.747535420201737</v>
      </c>
      <c r="EV64" s="67">
        <v>11.958446150702011</v>
      </c>
      <c r="EW64" s="67">
        <v>-3.7137195439052171</v>
      </c>
      <c r="EX64" s="69">
        <v>7.8006234550475364</v>
      </c>
      <c r="EY64" s="66">
        <v>573501</v>
      </c>
      <c r="EZ64" s="66">
        <v>354400.9508223646</v>
      </c>
      <c r="FA64" s="66">
        <v>137765854.56274474</v>
      </c>
      <c r="FB64" s="67">
        <v>61.796047578358994</v>
      </c>
      <c r="FC64" s="68">
        <v>388.7287950076543</v>
      </c>
      <c r="FD64" s="68">
        <v>240.21903111371165</v>
      </c>
      <c r="FE64" s="67">
        <v>6.9751909894482794E-3</v>
      </c>
      <c r="FF64" s="67">
        <v>-0.9220191683075597</v>
      </c>
      <c r="FG64" s="67">
        <v>-0.9289295646762824</v>
      </c>
      <c r="FH64" s="67">
        <v>4.4366767270656222</v>
      </c>
      <c r="FI64" s="69">
        <v>3.4665335605652472</v>
      </c>
      <c r="FK64" s="70">
        <v>17</v>
      </c>
      <c r="FL64" s="71">
        <v>7</v>
      </c>
      <c r="FM64" s="66">
        <v>1566</v>
      </c>
      <c r="FN64" s="71">
        <v>695</v>
      </c>
    </row>
    <row r="65" spans="2:170" ht="13" x14ac:dyDescent="0.3">
      <c r="B65" s="63" t="s">
        <v>86</v>
      </c>
      <c r="K65" s="60"/>
      <c r="T65" s="60"/>
      <c r="AC65" s="60"/>
      <c r="AL65" s="60"/>
      <c r="AU65" s="60"/>
      <c r="BD65" s="60"/>
      <c r="BM65" s="60"/>
      <c r="BV65" s="60"/>
      <c r="CE65" s="60"/>
      <c r="CN65" s="60"/>
      <c r="CW65" s="60"/>
      <c r="DF65" s="60"/>
      <c r="DQ65" s="60"/>
      <c r="EB65" s="60"/>
      <c r="EM65" s="60"/>
      <c r="EX65" s="60"/>
      <c r="FI65" s="60"/>
      <c r="FK65" s="61"/>
      <c r="FL65" s="62"/>
      <c r="FN65" s="62"/>
    </row>
    <row r="66" spans="2:170" x14ac:dyDescent="0.25">
      <c r="B66" s="64" t="s">
        <v>59</v>
      </c>
      <c r="C66" s="40">
        <v>76260</v>
      </c>
      <c r="D66" s="40">
        <v>61980.837696335082</v>
      </c>
      <c r="E66" s="40">
        <v>15243061.357099608</v>
      </c>
      <c r="F66" s="43">
        <v>81.275685413499971</v>
      </c>
      <c r="G66" s="44">
        <v>245.93183834946666</v>
      </c>
      <c r="H66" s="44">
        <v>199.88278726854981</v>
      </c>
      <c r="I66" s="43">
        <v>0.71482428542434429</v>
      </c>
      <c r="J66" s="43">
        <v>1.680629591048364</v>
      </c>
      <c r="K66" s="60">
        <v>2.4074674248663692</v>
      </c>
      <c r="L66" s="40">
        <v>76260</v>
      </c>
      <c r="M66" s="40">
        <v>61630.942408376963</v>
      </c>
      <c r="N66" s="40">
        <v>15020899.523049371</v>
      </c>
      <c r="O66" s="43">
        <v>80.816866520294994</v>
      </c>
      <c r="P66" s="44">
        <v>243.72334635933962</v>
      </c>
      <c r="Q66" s="44">
        <v>196.96957150602375</v>
      </c>
      <c r="R66" s="43">
        <v>7.2466474916960104</v>
      </c>
      <c r="S66" s="43">
        <v>-0.19665792761874606</v>
      </c>
      <c r="T66" s="60">
        <v>7.0357384573217043</v>
      </c>
      <c r="U66" s="40">
        <v>73800</v>
      </c>
      <c r="V66" s="40">
        <v>51299.371727748694</v>
      </c>
      <c r="W66" s="40">
        <v>10865068.058797907</v>
      </c>
      <c r="X66" s="43">
        <v>69.511343804537518</v>
      </c>
      <c r="Y66" s="44">
        <v>211.79729288810785</v>
      </c>
      <c r="Z66" s="44">
        <v>147.22314442815593</v>
      </c>
      <c r="AA66" s="43">
        <v>7.6437998288373148</v>
      </c>
      <c r="AB66" s="43">
        <v>-4.0427064788901337</v>
      </c>
      <c r="AC66" s="60">
        <v>3.2920769590263754</v>
      </c>
      <c r="AD66" s="40">
        <v>76260</v>
      </c>
      <c r="AE66" s="40">
        <v>46193.69109947644</v>
      </c>
      <c r="AF66" s="40">
        <v>8416242.7720058113</v>
      </c>
      <c r="AG66" s="43">
        <v>60.573945842481564</v>
      </c>
      <c r="AH66" s="44">
        <v>182.19463679318758</v>
      </c>
      <c r="AI66" s="44">
        <v>110.36248061901142</v>
      </c>
      <c r="AJ66" s="43">
        <v>4.4864169356930139</v>
      </c>
      <c r="AK66" s="43">
        <v>7.4756597421128372</v>
      </c>
      <c r="AL66" s="60">
        <v>12.297465942598777</v>
      </c>
      <c r="AM66" s="40">
        <v>73800</v>
      </c>
      <c r="AN66" s="40">
        <v>39203.298429319373</v>
      </c>
      <c r="AO66" s="40">
        <v>6482270.7156282682</v>
      </c>
      <c r="AP66" s="43">
        <v>53.121000581733568</v>
      </c>
      <c r="AQ66" s="44">
        <v>165.35013571154784</v>
      </c>
      <c r="AR66" s="44">
        <v>87.835646553228557</v>
      </c>
      <c r="AS66" s="43">
        <v>3.1691334313078214</v>
      </c>
      <c r="AT66" s="43">
        <v>3.2073363202631797</v>
      </c>
      <c r="AU66" s="60">
        <v>6.478114519068602</v>
      </c>
      <c r="AV66" s="40">
        <v>76260</v>
      </c>
      <c r="AW66" s="40">
        <v>28716.099476439791</v>
      </c>
      <c r="AX66" s="40">
        <v>4488966.8074878259</v>
      </c>
      <c r="AY66" s="43">
        <v>37.655519900917639</v>
      </c>
      <c r="AZ66" s="44">
        <v>156.32230314464582</v>
      </c>
      <c r="BA66" s="44">
        <v>58.863975970204905</v>
      </c>
      <c r="BB66" s="43">
        <v>5.8765334387850601</v>
      </c>
      <c r="BC66" s="43">
        <v>5.7475913189455374</v>
      </c>
      <c r="BD66" s="60">
        <v>11.961883883670856</v>
      </c>
      <c r="BE66" s="40">
        <v>76260</v>
      </c>
      <c r="BF66" s="40">
        <v>25546.649214659687</v>
      </c>
      <c r="BG66" s="40">
        <v>3890082.9943738254</v>
      </c>
      <c r="BH66" s="43">
        <v>33.499408883634523</v>
      </c>
      <c r="BI66" s="44">
        <v>152.27370766658277</v>
      </c>
      <c r="BJ66" s="44">
        <v>51.010791953498888</v>
      </c>
      <c r="BK66" s="43">
        <v>9.7878228784041994</v>
      </c>
      <c r="BL66" s="43">
        <v>3.1049718419071191</v>
      </c>
      <c r="BM66" s="60">
        <v>13.196703864396046</v>
      </c>
      <c r="BN66" s="40">
        <v>68880</v>
      </c>
      <c r="BO66" s="40">
        <v>31757.827225130892</v>
      </c>
      <c r="BP66" s="40">
        <v>4828952.1234130859</v>
      </c>
      <c r="BQ66" s="43">
        <v>46.106020942408378</v>
      </c>
      <c r="BR66" s="44">
        <v>152.05549451417747</v>
      </c>
      <c r="BS66" s="44">
        <v>70.106738144789276</v>
      </c>
      <c r="BT66" s="43">
        <v>13.292975970424067</v>
      </c>
      <c r="BU66" s="43">
        <v>1.5896985804151289</v>
      </c>
      <c r="BV66" s="60">
        <v>15.093992801200757</v>
      </c>
      <c r="BW66" s="40">
        <v>76260</v>
      </c>
      <c r="BX66" s="40">
        <v>40074.816753926701</v>
      </c>
      <c r="BY66" s="40">
        <v>6206125.4929759139</v>
      </c>
      <c r="BZ66" s="43">
        <v>52.550244891065695</v>
      </c>
      <c r="CA66" s="44">
        <v>154.86347775670893</v>
      </c>
      <c r="CB66" s="44">
        <v>81.3811368079716</v>
      </c>
      <c r="CC66" s="43">
        <v>10.831428656212543</v>
      </c>
      <c r="CD66" s="43">
        <v>-5.9925460708346652</v>
      </c>
      <c r="CE66" s="60">
        <v>4.1898042330065506</v>
      </c>
      <c r="CF66" s="40">
        <v>73800</v>
      </c>
      <c r="CG66" s="40">
        <v>46173.298429319373</v>
      </c>
      <c r="CH66" s="40">
        <v>7723139.3958397936</v>
      </c>
      <c r="CI66" s="43">
        <v>62.565445026178011</v>
      </c>
      <c r="CJ66" s="44">
        <v>167.26419074569975</v>
      </c>
      <c r="CK66" s="44">
        <v>104.6495853094823</v>
      </c>
      <c r="CL66" s="43">
        <v>6.5115127505939432</v>
      </c>
      <c r="CM66" s="43">
        <v>-13.121400833102939</v>
      </c>
      <c r="CN66" s="60">
        <v>-7.4642897707363529</v>
      </c>
      <c r="CO66" s="40">
        <v>76260</v>
      </c>
      <c r="CP66" s="40">
        <v>52704.319371727746</v>
      </c>
      <c r="CQ66" s="40">
        <v>10857422.955287952</v>
      </c>
      <c r="CR66" s="43">
        <v>69.111355063896866</v>
      </c>
      <c r="CS66" s="44">
        <v>206.00632139293339</v>
      </c>
      <c r="CT66" s="44">
        <v>142.37376023194273</v>
      </c>
      <c r="CU66" s="43">
        <v>5.2919355877037448</v>
      </c>
      <c r="CV66" s="43">
        <v>-7.9367572787429745</v>
      </c>
      <c r="CW66" s="60">
        <v>-3.0648297740760433</v>
      </c>
      <c r="CX66" s="40">
        <v>74130</v>
      </c>
      <c r="CY66" s="40">
        <v>57796.507598784192</v>
      </c>
      <c r="CZ66" s="40">
        <v>14056013.148673253</v>
      </c>
      <c r="DA66" s="43">
        <v>77.966420610797513</v>
      </c>
      <c r="DB66" s="44">
        <v>243.19831305808754</v>
      </c>
      <c r="DC66" s="44">
        <v>189.61301967723261</v>
      </c>
      <c r="DD66" s="43">
        <v>7.9795979939073494</v>
      </c>
      <c r="DE66" s="43">
        <v>-0.60093589262758118</v>
      </c>
      <c r="DF66" s="60">
        <v>7.3307098327841542</v>
      </c>
      <c r="DG66" s="40">
        <v>226320</v>
      </c>
      <c r="DH66" s="40">
        <v>174911.15183246075</v>
      </c>
      <c r="DI66" s="40">
        <v>41129028.938946888</v>
      </c>
      <c r="DJ66" s="43">
        <v>77.284885044388801</v>
      </c>
      <c r="DK66" s="44">
        <v>235.14240520434325</v>
      </c>
      <c r="DL66" s="44">
        <v>181.72953755278758</v>
      </c>
      <c r="DM66" s="43">
        <v>0.10969956474043667</v>
      </c>
      <c r="DN66" s="43">
        <v>5.0745017537384722</v>
      </c>
      <c r="DO66" s="43">
        <v>4.9593617907417071</v>
      </c>
      <c r="DP66" s="43">
        <v>-0.62428913800309438</v>
      </c>
      <c r="DQ66" s="60">
        <v>4.3041118957140148</v>
      </c>
      <c r="DR66" s="40">
        <v>226320</v>
      </c>
      <c r="DS66" s="40">
        <v>114113.0890052356</v>
      </c>
      <c r="DT66" s="40">
        <v>19387480.295121904</v>
      </c>
      <c r="DU66" s="43">
        <v>50.421124516275896</v>
      </c>
      <c r="DV66" s="44">
        <v>169.89707722514103</v>
      </c>
      <c r="DW66" s="44">
        <v>85.664016857201773</v>
      </c>
      <c r="DX66" s="43">
        <v>0</v>
      </c>
      <c r="DY66" s="43">
        <v>4.3734354292445898</v>
      </c>
      <c r="DZ66" s="43">
        <v>4.3734354292326376</v>
      </c>
      <c r="EA66" s="43">
        <v>5.5892439365816831</v>
      </c>
      <c r="EB66" s="60">
        <v>10.207121340330644</v>
      </c>
      <c r="EC66" s="40">
        <v>221400</v>
      </c>
      <c r="ED66" s="40">
        <v>97379.293193717283</v>
      </c>
      <c r="EE66" s="40">
        <v>14925160.610762825</v>
      </c>
      <c r="EF66" s="43">
        <v>43.983420593368237</v>
      </c>
      <c r="EG66" s="44">
        <v>153.26831938564294</v>
      </c>
      <c r="EH66" s="44">
        <v>67.41264955177428</v>
      </c>
      <c r="EI66" s="43">
        <v>0</v>
      </c>
      <c r="EJ66" s="43">
        <v>11.342722972907195</v>
      </c>
      <c r="EK66" s="43">
        <v>11.342722972962447</v>
      </c>
      <c r="EL66" s="43">
        <v>-1.3546740083376965</v>
      </c>
      <c r="EM66" s="60">
        <v>9.8343920445841491</v>
      </c>
      <c r="EN66" s="40">
        <v>224190</v>
      </c>
      <c r="EO66" s="40">
        <v>156674.1253998313</v>
      </c>
      <c r="EP66" s="40">
        <v>32636575.499800999</v>
      </c>
      <c r="EQ66" s="43">
        <v>69.88452892628186</v>
      </c>
      <c r="ER66" s="44">
        <v>208.30864966702495</v>
      </c>
      <c r="ES66" s="44">
        <v>145.57551853249922</v>
      </c>
      <c r="ET66" s="43">
        <v>0.14741356204770839</v>
      </c>
      <c r="EU66" s="43">
        <v>6.8040453858148</v>
      </c>
      <c r="EV66" s="43">
        <v>6.6468334897985404</v>
      </c>
      <c r="EW66" s="43">
        <v>-6.220978827178314</v>
      </c>
      <c r="EX66" s="60">
        <v>1.2356558519602403E-2</v>
      </c>
      <c r="EY66" s="40">
        <v>898230</v>
      </c>
      <c r="EZ66" s="40">
        <v>543077.65943124495</v>
      </c>
      <c r="FA66" s="40">
        <v>108078245.34463261</v>
      </c>
      <c r="FB66" s="43">
        <v>60.460868533810377</v>
      </c>
      <c r="FC66" s="44">
        <v>199.01066351692859</v>
      </c>
      <c r="FD66" s="44">
        <v>120.32357563723392</v>
      </c>
      <c r="FE66" s="43">
        <v>6.4390209123357384E-2</v>
      </c>
      <c r="FF66" s="43">
        <v>6.4967578721056407</v>
      </c>
      <c r="FG66" s="43">
        <v>6.428228513241141</v>
      </c>
      <c r="FH66" s="43">
        <v>-1.6177523372335871</v>
      </c>
      <c r="FI66" s="60">
        <v>4.7064833589102548</v>
      </c>
      <c r="FK66" s="61">
        <v>17</v>
      </c>
      <c r="FL66" s="62">
        <v>15</v>
      </c>
      <c r="FM66" s="40">
        <v>2471</v>
      </c>
      <c r="FN66" s="62">
        <v>2303</v>
      </c>
    </row>
    <row r="67" spans="2:170" x14ac:dyDescent="0.25">
      <c r="B67" s="64" t="s">
        <v>60</v>
      </c>
      <c r="K67" s="60"/>
      <c r="T67" s="60"/>
      <c r="AC67" s="60"/>
      <c r="AL67" s="60"/>
      <c r="AU67" s="60"/>
      <c r="BD67" s="60"/>
      <c r="BM67" s="60"/>
      <c r="BV67" s="60"/>
      <c r="CE67" s="60"/>
      <c r="CN67" s="60"/>
      <c r="CW67" s="60"/>
      <c r="DF67" s="60"/>
      <c r="DQ67" s="60"/>
      <c r="EB67" s="60"/>
      <c r="EM67" s="60"/>
      <c r="EX67" s="60"/>
      <c r="FI67" s="60"/>
      <c r="FK67" s="61">
        <v>2</v>
      </c>
      <c r="FL67" s="62">
        <v>0</v>
      </c>
      <c r="FM67" s="40">
        <v>60</v>
      </c>
      <c r="FN67" s="62">
        <v>0</v>
      </c>
    </row>
    <row r="68" spans="2:170" x14ac:dyDescent="0.25">
      <c r="B68" s="64" t="s">
        <v>61</v>
      </c>
      <c r="C68" s="40">
        <v>32333</v>
      </c>
      <c r="D68" s="40">
        <v>27040.696693272519</v>
      </c>
      <c r="E68" s="40">
        <v>6979942.544812385</v>
      </c>
      <c r="F68" s="43">
        <v>83.631882885202486</v>
      </c>
      <c r="G68" s="44">
        <v>258.12731912890882</v>
      </c>
      <c r="H68" s="44">
        <v>215.87673722860191</v>
      </c>
      <c r="I68" s="43">
        <v>7.9049398837449472</v>
      </c>
      <c r="J68" s="43">
        <v>-2.5979403533162846</v>
      </c>
      <c r="K68" s="60">
        <v>5.1016339072979466</v>
      </c>
      <c r="L68" s="40">
        <v>32333</v>
      </c>
      <c r="M68" s="40">
        <v>26579.255416191561</v>
      </c>
      <c r="N68" s="40">
        <v>7095818.6065228255</v>
      </c>
      <c r="O68" s="43">
        <v>82.204730201934751</v>
      </c>
      <c r="P68" s="44">
        <v>266.968298976509</v>
      </c>
      <c r="Q68" s="44">
        <v>219.46056989833377</v>
      </c>
      <c r="R68" s="43">
        <v>5.8994623379127518</v>
      </c>
      <c r="S68" s="43">
        <v>-0.37416022532430337</v>
      </c>
      <c r="T68" s="60">
        <v>5.5032286710721516</v>
      </c>
      <c r="U68" s="40">
        <v>31290</v>
      </c>
      <c r="V68" s="40">
        <v>23595.347776510833</v>
      </c>
      <c r="W68" s="40">
        <v>5086900.6458714027</v>
      </c>
      <c r="X68" s="43">
        <v>75.408589889775755</v>
      </c>
      <c r="Y68" s="44">
        <v>215.58913621673386</v>
      </c>
      <c r="Z68" s="44">
        <v>162.57272757658686</v>
      </c>
      <c r="AA68" s="43">
        <v>6.4268043460663833</v>
      </c>
      <c r="AB68" s="43">
        <v>-2.8344764641561477</v>
      </c>
      <c r="AC68" s="60">
        <v>3.4101616253962073</v>
      </c>
      <c r="AD68" s="40">
        <v>32333</v>
      </c>
      <c r="AE68" s="40">
        <v>21591.408209806159</v>
      </c>
      <c r="AF68" s="40">
        <v>3931408.1368297869</v>
      </c>
      <c r="AG68" s="43">
        <v>66.778239599808728</v>
      </c>
      <c r="AH68" s="44">
        <v>182.08206239388599</v>
      </c>
      <c r="AI68" s="44">
        <v>121.59119589366242</v>
      </c>
      <c r="AJ68" s="43">
        <v>2.7808248251491872</v>
      </c>
      <c r="AK68" s="43">
        <v>7.9915135749272936</v>
      </c>
      <c r="AL68" s="60">
        <v>10.994568393544938</v>
      </c>
      <c r="AM68" s="40">
        <v>31290</v>
      </c>
      <c r="AN68" s="40">
        <v>19253.280501710375</v>
      </c>
      <c r="AO68" s="40">
        <v>3136876.1040157354</v>
      </c>
      <c r="AP68" s="43">
        <v>61.531736982136067</v>
      </c>
      <c r="AQ68" s="44">
        <v>162.92683751930323</v>
      </c>
      <c r="AR68" s="44">
        <v>100.25171313568985</v>
      </c>
      <c r="AS68" s="43">
        <v>19.651013311695802</v>
      </c>
      <c r="AT68" s="43">
        <v>4.9387886358988311</v>
      </c>
      <c r="AU68" s="60">
        <v>25.560323959811708</v>
      </c>
      <c r="AV68" s="40">
        <v>32333</v>
      </c>
      <c r="AW68" s="40">
        <v>15690.192702394526</v>
      </c>
      <c r="AX68" s="40">
        <v>2459842.8008544357</v>
      </c>
      <c r="AY68" s="43">
        <v>48.526869459668227</v>
      </c>
      <c r="AZ68" s="44">
        <v>156.77581834154475</v>
      </c>
      <c r="BA68" s="44">
        <v>76.078396710928018</v>
      </c>
      <c r="BB68" s="43">
        <v>26.945619770527141</v>
      </c>
      <c r="BC68" s="43">
        <v>4.4796326147337968</v>
      </c>
      <c r="BD68" s="60">
        <v>32.632317156668897</v>
      </c>
      <c r="BE68" s="40">
        <v>32333</v>
      </c>
      <c r="BF68" s="40">
        <v>14537.778791334093</v>
      </c>
      <c r="BG68" s="40">
        <v>2241831.5045202738</v>
      </c>
      <c r="BH68" s="43">
        <v>44.962665980064003</v>
      </c>
      <c r="BI68" s="44">
        <v>154.2072923723822</v>
      </c>
      <c r="BJ68" s="44">
        <v>69.335709786294927</v>
      </c>
      <c r="BK68" s="43">
        <v>19.655442443216579</v>
      </c>
      <c r="BL68" s="43">
        <v>4.7697558726273392</v>
      </c>
      <c r="BM68" s="60">
        <v>25.36271493598764</v>
      </c>
      <c r="BN68" s="40">
        <v>29204</v>
      </c>
      <c r="BO68" s="40">
        <v>15315.568985176738</v>
      </c>
      <c r="BP68" s="40">
        <v>2396193.7108813799</v>
      </c>
      <c r="BQ68" s="43">
        <v>52.443394689688873</v>
      </c>
      <c r="BR68" s="44">
        <v>156.45476267976395</v>
      </c>
      <c r="BS68" s="44">
        <v>82.050188702964647</v>
      </c>
      <c r="BT68" s="43">
        <v>12.376178038829059</v>
      </c>
      <c r="BU68" s="43">
        <v>2.6743669467674231</v>
      </c>
      <c r="BV68" s="60">
        <v>15.381529400295644</v>
      </c>
      <c r="BW68" s="40">
        <v>32333</v>
      </c>
      <c r="BX68" s="40">
        <v>18772.81071835804</v>
      </c>
      <c r="BY68" s="40">
        <v>2968859.6623474117</v>
      </c>
      <c r="BZ68" s="43">
        <v>58.060837900467135</v>
      </c>
      <c r="CA68" s="44">
        <v>158.14678509724422</v>
      </c>
      <c r="CB68" s="44">
        <v>91.821348540111089</v>
      </c>
      <c r="CC68" s="43">
        <v>11.60998373761333</v>
      </c>
      <c r="CD68" s="43">
        <v>-0.46281370615594902</v>
      </c>
      <c r="CE68" s="60">
        <v>11.093437435354318</v>
      </c>
      <c r="CF68" s="40">
        <v>31290</v>
      </c>
      <c r="CG68" s="40">
        <v>20524.622576966933</v>
      </c>
      <c r="CH68" s="40">
        <v>3535293.3565400457</v>
      </c>
      <c r="CI68" s="43">
        <v>65.59483086278982</v>
      </c>
      <c r="CJ68" s="44">
        <v>172.24644902885618</v>
      </c>
      <c r="CK68" s="44">
        <v>112.98476690763968</v>
      </c>
      <c r="CL68" s="43">
        <v>-0.61045841973458492</v>
      </c>
      <c r="CM68" s="43">
        <v>-5.5808268116319288</v>
      </c>
      <c r="CN68" s="60">
        <v>-6.1572166041650851</v>
      </c>
      <c r="CO68" s="40">
        <v>32333</v>
      </c>
      <c r="CP68" s="40">
        <v>22873.453819840364</v>
      </c>
      <c r="CQ68" s="40">
        <v>5366700.5771169728</v>
      </c>
      <c r="CR68" s="43">
        <v>70.74336999301137</v>
      </c>
      <c r="CS68" s="44">
        <v>234.62572025139085</v>
      </c>
      <c r="CT68" s="44">
        <v>165.98214137620923</v>
      </c>
      <c r="CU68" s="43">
        <v>-1.559575794431943E-2</v>
      </c>
      <c r="CV68" s="43">
        <v>0.73293715691166073</v>
      </c>
      <c r="CW68" s="60">
        <v>0.71722709186366407</v>
      </c>
      <c r="CX68" s="40">
        <v>31290</v>
      </c>
      <c r="CY68" s="40">
        <v>24968.968072976055</v>
      </c>
      <c r="CZ68" s="40">
        <v>6584961.4964686427</v>
      </c>
      <c r="DA68" s="43">
        <v>79.798555682250097</v>
      </c>
      <c r="DB68" s="44">
        <v>263.72581667063588</v>
      </c>
      <c r="DC68" s="44">
        <v>210.44939266438615</v>
      </c>
      <c r="DD68" s="43">
        <v>9.6172923301755926</v>
      </c>
      <c r="DE68" s="43">
        <v>2.0296427990959005</v>
      </c>
      <c r="DF68" s="60">
        <v>11.84213181050273</v>
      </c>
      <c r="DG68" s="40">
        <v>95956</v>
      </c>
      <c r="DH68" s="40">
        <v>77215.29988597492</v>
      </c>
      <c r="DI68" s="40">
        <v>19162661.797206614</v>
      </c>
      <c r="DJ68" s="43">
        <v>80.469485895592683</v>
      </c>
      <c r="DK68" s="44">
        <v>248.17182379016111</v>
      </c>
      <c r="DL68" s="44">
        <v>199.70259074165881</v>
      </c>
      <c r="DM68" s="43">
        <v>-5.3613697333122925</v>
      </c>
      <c r="DN68" s="43">
        <v>1.0108449142466518</v>
      </c>
      <c r="DO68" s="43">
        <v>6.733206756739917</v>
      </c>
      <c r="DP68" s="43">
        <v>-1.8775553884867902</v>
      </c>
      <c r="DQ68" s="60">
        <v>4.7292316819283915</v>
      </c>
      <c r="DR68" s="40">
        <v>95956</v>
      </c>
      <c r="DS68" s="40">
        <v>56534.881413911062</v>
      </c>
      <c r="DT68" s="40">
        <v>9528127.0416999571</v>
      </c>
      <c r="DU68" s="43">
        <v>58.917505329433347</v>
      </c>
      <c r="DV68" s="44">
        <v>168.53536796055704</v>
      </c>
      <c r="DW68" s="44">
        <v>99.296834400141293</v>
      </c>
      <c r="DX68" s="43">
        <v>-4.6617915904936016</v>
      </c>
      <c r="DY68" s="43">
        <v>8.9795761369760889</v>
      </c>
      <c r="DZ68" s="43">
        <v>14.308395296028877</v>
      </c>
      <c r="EA68" s="43">
        <v>5.5800378784118108</v>
      </c>
      <c r="EB68" s="60">
        <v>20.686847051943587</v>
      </c>
      <c r="EC68" s="40">
        <v>93870</v>
      </c>
      <c r="ED68" s="40">
        <v>48626.158494868869</v>
      </c>
      <c r="EE68" s="40">
        <v>7606884.8777490649</v>
      </c>
      <c r="EF68" s="43">
        <v>51.801596351197261</v>
      </c>
      <c r="EG68" s="44">
        <v>156.43606472741948</v>
      </c>
      <c r="EH68" s="44">
        <v>81.036378797795521</v>
      </c>
      <c r="EI68" s="43">
        <v>0</v>
      </c>
      <c r="EJ68" s="43">
        <v>14.14979451125066</v>
      </c>
      <c r="EK68" s="43">
        <v>14.149794511289702</v>
      </c>
      <c r="EL68" s="43">
        <v>1.935286414763115</v>
      </c>
      <c r="EM68" s="60">
        <v>16.358919976900943</v>
      </c>
      <c r="EN68" s="40">
        <v>94913</v>
      </c>
      <c r="EO68" s="40">
        <v>68367.044469783359</v>
      </c>
      <c r="EP68" s="40">
        <v>15486955.430125661</v>
      </c>
      <c r="EQ68" s="43">
        <v>72.031275452028012</v>
      </c>
      <c r="ER68" s="44">
        <v>226.52661893217478</v>
      </c>
      <c r="ES68" s="44">
        <v>163.17001285520067</v>
      </c>
      <c r="ET68" s="43">
        <v>0</v>
      </c>
      <c r="EU68" s="43">
        <v>3.1083529137446111</v>
      </c>
      <c r="EV68" s="43">
        <v>3.108352913743655</v>
      </c>
      <c r="EW68" s="43">
        <v>0.24436994800762518</v>
      </c>
      <c r="EX68" s="60">
        <v>3.3603187421510952</v>
      </c>
      <c r="EY68" s="40">
        <v>380695</v>
      </c>
      <c r="EZ68" s="40">
        <v>250743.38426453821</v>
      </c>
      <c r="FA68" s="40">
        <v>51784629.146781296</v>
      </c>
      <c r="FB68" s="43">
        <v>65.864638165601917</v>
      </c>
      <c r="FC68" s="44">
        <v>206.52440860472595</v>
      </c>
      <c r="FD68" s="44">
        <v>136.02655445115195</v>
      </c>
      <c r="FE68" s="43">
        <v>-2.5914544435716422</v>
      </c>
      <c r="FF68" s="43">
        <v>5.6991117118068422</v>
      </c>
      <c r="FG68" s="43">
        <v>8.5111281643311703</v>
      </c>
      <c r="FH68" s="43">
        <v>-0.29156242173494451</v>
      </c>
      <c r="FI68" s="60">
        <v>8.1947504912773628</v>
      </c>
      <c r="FK68" s="61">
        <v>10</v>
      </c>
      <c r="FL68" s="62">
        <v>6</v>
      </c>
      <c r="FM68" s="40">
        <v>1043</v>
      </c>
      <c r="FN68" s="62">
        <v>877</v>
      </c>
    </row>
    <row r="69" spans="2:170" x14ac:dyDescent="0.25">
      <c r="B69" s="64" t="s">
        <v>62</v>
      </c>
      <c r="K69" s="60"/>
      <c r="T69" s="60"/>
      <c r="AC69" s="60"/>
      <c r="AL69" s="60"/>
      <c r="AU69" s="60"/>
      <c r="BD69" s="60"/>
      <c r="BM69" s="60"/>
      <c r="BV69" s="60"/>
      <c r="CE69" s="60"/>
      <c r="CN69" s="60"/>
      <c r="CW69" s="60"/>
      <c r="DF69" s="60"/>
      <c r="DQ69" s="60"/>
      <c r="EB69" s="60"/>
      <c r="EM69" s="60"/>
      <c r="EX69" s="60"/>
      <c r="FI69" s="60"/>
      <c r="FK69" s="61">
        <v>1</v>
      </c>
      <c r="FL69" s="62">
        <v>0</v>
      </c>
      <c r="FM69" s="40">
        <v>23</v>
      </c>
      <c r="FN69" s="62">
        <v>0</v>
      </c>
    </row>
    <row r="70" spans="2:170" ht="13" x14ac:dyDescent="0.3">
      <c r="B70" s="65" t="s">
        <v>87</v>
      </c>
      <c r="C70" s="66">
        <v>111166</v>
      </c>
      <c r="D70" s="66">
        <v>91075.799936888608</v>
      </c>
      <c r="E70" s="66">
        <v>22712215.204971869</v>
      </c>
      <c r="F70" s="67">
        <v>81.927747635867632</v>
      </c>
      <c r="G70" s="68">
        <v>249.37705977559793</v>
      </c>
      <c r="H70" s="68">
        <v>204.30900819469863</v>
      </c>
      <c r="I70" s="67">
        <v>2.7079614380215449</v>
      </c>
      <c r="J70" s="67">
        <v>0.38370671108979931</v>
      </c>
      <c r="K70" s="69">
        <v>3.102058778847073</v>
      </c>
      <c r="L70" s="66">
        <v>111166</v>
      </c>
      <c r="M70" s="66">
        <v>90267.846639318392</v>
      </c>
      <c r="N70" s="66">
        <v>22588242.865061719</v>
      </c>
      <c r="O70" s="67">
        <v>81.200948706725441</v>
      </c>
      <c r="P70" s="68">
        <v>250.23575620804553</v>
      </c>
      <c r="Q70" s="68">
        <v>203.19380804438157</v>
      </c>
      <c r="R70" s="67">
        <v>6.8207958407125817</v>
      </c>
      <c r="S70" s="67">
        <v>-0.40861755931464394</v>
      </c>
      <c r="T70" s="69">
        <v>6.3843073119575813</v>
      </c>
      <c r="U70" s="66">
        <v>107580</v>
      </c>
      <c r="V70" s="66">
        <v>76536.035342379299</v>
      </c>
      <c r="W70" s="66">
        <v>16295254.597060312</v>
      </c>
      <c r="X70" s="67">
        <v>71.143368044598716</v>
      </c>
      <c r="Y70" s="68">
        <v>212.90957291117161</v>
      </c>
      <c r="Z70" s="68">
        <v>151.47104105837806</v>
      </c>
      <c r="AA70" s="67">
        <v>7.1676857707776467</v>
      </c>
      <c r="AB70" s="67">
        <v>-3.6941760675524979</v>
      </c>
      <c r="AC70" s="69">
        <v>3.2087227708379951</v>
      </c>
      <c r="AD70" s="66">
        <v>111166</v>
      </c>
      <c r="AE70" s="66">
        <v>69246.35026822341</v>
      </c>
      <c r="AF70" s="66">
        <v>12614000.911679065</v>
      </c>
      <c r="AG70" s="67">
        <v>62.290943515304512</v>
      </c>
      <c r="AH70" s="68">
        <v>182.16123828648233</v>
      </c>
      <c r="AI70" s="68">
        <v>113.46995404781197</v>
      </c>
      <c r="AJ70" s="67">
        <v>3.8355763284794362</v>
      </c>
      <c r="AK70" s="67">
        <v>7.6371030860242239</v>
      </c>
      <c r="AL70" s="69">
        <v>11.765606332613327</v>
      </c>
      <c r="AM70" s="66">
        <v>107580</v>
      </c>
      <c r="AN70" s="66">
        <v>59651.621962764279</v>
      </c>
      <c r="AO70" s="66">
        <v>9819010.7427407969</v>
      </c>
      <c r="AP70" s="67">
        <v>55.448616808667296</v>
      </c>
      <c r="AQ70" s="68">
        <v>164.60593056245844</v>
      </c>
      <c r="AR70" s="68">
        <v>91.271711681918546</v>
      </c>
      <c r="AS70" s="67">
        <v>7.7278490720708506</v>
      </c>
      <c r="AT70" s="67">
        <v>3.6655922525816886</v>
      </c>
      <c r="AU70" s="69">
        <v>11.676712761641239</v>
      </c>
      <c r="AV70" s="66">
        <v>111166</v>
      </c>
      <c r="AW70" s="66">
        <v>45204.64752287788</v>
      </c>
      <c r="AX70" s="66">
        <v>7073265.1558743408</v>
      </c>
      <c r="AY70" s="67">
        <v>40.664094707804438</v>
      </c>
      <c r="AZ70" s="68">
        <v>156.47207850242813</v>
      </c>
      <c r="BA70" s="68">
        <v>63.62795419349748</v>
      </c>
      <c r="BB70" s="67">
        <v>11.922406974101753</v>
      </c>
      <c r="BC70" s="67">
        <v>5.3673524018631724</v>
      </c>
      <c r="BD70" s="69">
        <v>17.929676973168284</v>
      </c>
      <c r="BE70" s="66">
        <v>111166</v>
      </c>
      <c r="BF70" s="66">
        <v>40766.562322499209</v>
      </c>
      <c r="BG70" s="66">
        <v>6234421.947736905</v>
      </c>
      <c r="BH70" s="67">
        <v>36.671790225877707</v>
      </c>
      <c r="BI70" s="68">
        <v>152.92979325598188</v>
      </c>
      <c r="BJ70" s="68">
        <v>56.082092975702146</v>
      </c>
      <c r="BK70" s="67">
        <v>12.948332079149525</v>
      </c>
      <c r="BL70" s="67">
        <v>3.6618839783364003</v>
      </c>
      <c r="BM70" s="69">
        <v>17.084368955394204</v>
      </c>
      <c r="BN70" s="66">
        <v>100408</v>
      </c>
      <c r="BO70" s="66">
        <v>48055.1158094036</v>
      </c>
      <c r="BP70" s="66">
        <v>7371153.0883680684</v>
      </c>
      <c r="BQ70" s="67">
        <v>47.859847631068838</v>
      </c>
      <c r="BR70" s="68">
        <v>153.38956038735952</v>
      </c>
      <c r="BS70" s="68">
        <v>73.412009883356589</v>
      </c>
      <c r="BT70" s="67">
        <v>13.013383107016651</v>
      </c>
      <c r="BU70" s="67">
        <v>1.9195899922784052</v>
      </c>
      <c r="BV70" s="69">
        <v>15.182776699012178</v>
      </c>
      <c r="BW70" s="66">
        <v>111166</v>
      </c>
      <c r="BX70" s="66">
        <v>60113.309561375827</v>
      </c>
      <c r="BY70" s="66">
        <v>9368002.9578323234</v>
      </c>
      <c r="BZ70" s="67">
        <v>54.075265424118733</v>
      </c>
      <c r="CA70" s="68">
        <v>155.8390816640626</v>
      </c>
      <c r="CB70" s="68">
        <v>84.270397044351</v>
      </c>
      <c r="CC70" s="67">
        <v>11.061632379998013</v>
      </c>
      <c r="CD70" s="67">
        <v>-4.3959217093040852</v>
      </c>
      <c r="CE70" s="69">
        <v>6.1794499715040745</v>
      </c>
      <c r="CF70" s="66">
        <v>107580</v>
      </c>
      <c r="CG70" s="66">
        <v>68209.816345850428</v>
      </c>
      <c r="CH70" s="66">
        <v>11506357.919137562</v>
      </c>
      <c r="CI70" s="67">
        <v>63.403807720626908</v>
      </c>
      <c r="CJ70" s="68">
        <v>168.69064506486617</v>
      </c>
      <c r="CK70" s="68">
        <v>106.95629223961295</v>
      </c>
      <c r="CL70" s="67">
        <v>4.3702600684980615</v>
      </c>
      <c r="CM70" s="67">
        <v>-10.976517066652479</v>
      </c>
      <c r="CN70" s="69">
        <v>-7.0859593403137762</v>
      </c>
      <c r="CO70" s="66">
        <v>111166</v>
      </c>
      <c r="CP70" s="66">
        <v>77330.409592931523</v>
      </c>
      <c r="CQ70" s="66">
        <v>16553420.588856941</v>
      </c>
      <c r="CR70" s="67">
        <v>69.563004509410717</v>
      </c>
      <c r="CS70" s="68">
        <v>214.06094544170145</v>
      </c>
      <c r="CT70" s="68">
        <v>148.90722513049801</v>
      </c>
      <c r="CU70" s="67">
        <v>3.7420490945150524</v>
      </c>
      <c r="CV70" s="67">
        <v>-5.4663000658378484</v>
      </c>
      <c r="CW70" s="69">
        <v>-1.9288026034457253</v>
      </c>
      <c r="CX70" s="66">
        <v>107910</v>
      </c>
      <c r="CY70" s="66">
        <v>84678.809433962262</v>
      </c>
      <c r="CZ70" s="66">
        <v>21081233.182593871</v>
      </c>
      <c r="DA70" s="67">
        <v>78.471698113207552</v>
      </c>
      <c r="DB70" s="68">
        <v>248.95523831182712</v>
      </c>
      <c r="DC70" s="68">
        <v>195.35940304507338</v>
      </c>
      <c r="DD70" s="67">
        <v>8.4330800369346957</v>
      </c>
      <c r="DE70" s="67">
        <v>0.17781130661811767</v>
      </c>
      <c r="DF70" s="69">
        <v>8.6258863133989969</v>
      </c>
      <c r="DG70" s="66">
        <v>329912</v>
      </c>
      <c r="DH70" s="66">
        <v>257879.68191858631</v>
      </c>
      <c r="DI70" s="66">
        <v>61595712.667093903</v>
      </c>
      <c r="DJ70" s="67">
        <v>78.166202477808113</v>
      </c>
      <c r="DK70" s="68">
        <v>238.85446192903217</v>
      </c>
      <c r="DL70" s="68">
        <v>186.70346233872638</v>
      </c>
      <c r="DM70" s="67">
        <v>-1.5481945687854373</v>
      </c>
      <c r="DN70" s="67">
        <v>3.792924222180369</v>
      </c>
      <c r="DO70" s="67">
        <v>5.4251100500444283</v>
      </c>
      <c r="DP70" s="67">
        <v>-1.0682827444741863</v>
      </c>
      <c r="DQ70" s="69">
        <v>4.2988717910795691</v>
      </c>
      <c r="DR70" s="66">
        <v>329912</v>
      </c>
      <c r="DS70" s="66">
        <v>174102.61975386558</v>
      </c>
      <c r="DT70" s="66">
        <v>29506276.810294203</v>
      </c>
      <c r="DU70" s="67">
        <v>52.77244227365648</v>
      </c>
      <c r="DV70" s="68">
        <v>169.47635165977496</v>
      </c>
      <c r="DW70" s="68">
        <v>89.436809847153796</v>
      </c>
      <c r="DX70" s="67">
        <v>-1.4022546054440472</v>
      </c>
      <c r="DY70" s="67">
        <v>5.6700453385886282</v>
      </c>
      <c r="DZ70" s="67">
        <v>7.1728820124628125</v>
      </c>
      <c r="EA70" s="67">
        <v>5.5802928166099024</v>
      </c>
      <c r="EB70" s="69">
        <v>13.153442648695872</v>
      </c>
      <c r="EC70" s="66">
        <v>322740</v>
      </c>
      <c r="ED70" s="66">
        <v>148934.98769327864</v>
      </c>
      <c r="EE70" s="66">
        <v>22973577.993937295</v>
      </c>
      <c r="EF70" s="67">
        <v>46.14704954244241</v>
      </c>
      <c r="EG70" s="68">
        <v>154.25239125980121</v>
      </c>
      <c r="EH70" s="68">
        <v>71.182927415062579</v>
      </c>
      <c r="EI70" s="67">
        <v>0</v>
      </c>
      <c r="EJ70" s="67">
        <v>12.199853961557313</v>
      </c>
      <c r="EK70" s="67">
        <v>12.199853961566999</v>
      </c>
      <c r="EL70" s="67">
        <v>-0.34783186917613224</v>
      </c>
      <c r="EM70" s="69">
        <v>11.809587112239539</v>
      </c>
      <c r="EN70" s="66">
        <v>326656</v>
      </c>
      <c r="EO70" s="66">
        <v>230219.03537274423</v>
      </c>
      <c r="EP70" s="66">
        <v>49141011.69058837</v>
      </c>
      <c r="EQ70" s="67">
        <v>70.47751621667571</v>
      </c>
      <c r="ER70" s="68">
        <v>213.45329508059527</v>
      </c>
      <c r="ES70" s="68">
        <v>150.4365806554552</v>
      </c>
      <c r="ET70" s="67">
        <v>0.10112586799703364</v>
      </c>
      <c r="EU70" s="67">
        <v>5.7267586253694152</v>
      </c>
      <c r="EV70" s="67">
        <v>5.6199495346032116</v>
      </c>
      <c r="EW70" s="67">
        <v>-4.3847178054831923</v>
      </c>
      <c r="EX70" s="69">
        <v>0.98881280127871107</v>
      </c>
      <c r="EY70" s="66">
        <v>1309220</v>
      </c>
      <c r="EZ70" s="66">
        <v>811136.32473847468</v>
      </c>
      <c r="FA70" s="66">
        <v>163216579.16191378</v>
      </c>
      <c r="FB70" s="67">
        <v>61.955693064456298</v>
      </c>
      <c r="FC70" s="68">
        <v>201.21966454225534</v>
      </c>
      <c r="FD70" s="68">
        <v>124.66703774912831</v>
      </c>
      <c r="FE70" s="67">
        <v>-0.72415963359797386</v>
      </c>
      <c r="FF70" s="67">
        <v>6.2104878541787016</v>
      </c>
      <c r="FG70" s="67">
        <v>6.9852317161171555</v>
      </c>
      <c r="FH70" s="67">
        <v>-1.2326101738145088</v>
      </c>
      <c r="FI70" s="69">
        <v>5.6665208655058734</v>
      </c>
      <c r="FK70" s="70">
        <v>30</v>
      </c>
      <c r="FL70" s="71">
        <v>21</v>
      </c>
      <c r="FM70" s="66">
        <v>3597</v>
      </c>
      <c r="FN70" s="71">
        <v>3180</v>
      </c>
    </row>
    <row r="71" spans="2:170" ht="13" x14ac:dyDescent="0.3">
      <c r="B71" s="63" t="s">
        <v>88</v>
      </c>
      <c r="K71" s="60"/>
      <c r="T71" s="60"/>
      <c r="AC71" s="60"/>
      <c r="AL71" s="60"/>
      <c r="AU71" s="60"/>
      <c r="BD71" s="60"/>
      <c r="BM71" s="60"/>
      <c r="BV71" s="60"/>
      <c r="CE71" s="60"/>
      <c r="CN71" s="60"/>
      <c r="CW71" s="60"/>
      <c r="DF71" s="60"/>
      <c r="DQ71" s="60"/>
      <c r="EB71" s="60"/>
      <c r="EM71" s="60"/>
      <c r="EX71" s="60"/>
      <c r="FI71" s="60"/>
      <c r="FK71" s="61"/>
      <c r="FL71" s="62"/>
      <c r="FN71" s="62"/>
    </row>
    <row r="72" spans="2:170" x14ac:dyDescent="0.25">
      <c r="B72" s="64" t="s">
        <v>59</v>
      </c>
      <c r="C72" s="40">
        <v>68696</v>
      </c>
      <c r="D72" s="40">
        <v>43413.528122717311</v>
      </c>
      <c r="E72" s="40">
        <v>9666345.8191821016</v>
      </c>
      <c r="F72" s="43">
        <v>63.196588044016117</v>
      </c>
      <c r="G72" s="44">
        <v>222.65745810518274</v>
      </c>
      <c r="H72" s="44">
        <v>140.71191654801009</v>
      </c>
      <c r="I72" s="43">
        <v>-1.8995596167548217</v>
      </c>
      <c r="J72" s="43">
        <v>9.4916539110188438</v>
      </c>
      <c r="K72" s="60">
        <v>7.4117946696531405</v>
      </c>
      <c r="L72" s="40">
        <v>68696</v>
      </c>
      <c r="M72" s="40">
        <v>39331.167275383494</v>
      </c>
      <c r="N72" s="40">
        <v>7697778.8001239114</v>
      </c>
      <c r="O72" s="43">
        <v>57.253940950540773</v>
      </c>
      <c r="P72" s="44">
        <v>195.71701867444398</v>
      </c>
      <c r="Q72" s="44">
        <v>112.05570630202503</v>
      </c>
      <c r="R72" s="43">
        <v>-9.9579591991919152</v>
      </c>
      <c r="S72" s="43">
        <v>-12.368947279044221</v>
      </c>
      <c r="T72" s="60">
        <v>-21.095211754776972</v>
      </c>
      <c r="U72" s="40">
        <v>66480</v>
      </c>
      <c r="V72" s="40">
        <v>36331.7071547421</v>
      </c>
      <c r="W72" s="40">
        <v>5764815.8233881863</v>
      </c>
      <c r="X72" s="43">
        <v>54.650582362728784</v>
      </c>
      <c r="Y72" s="44">
        <v>158.6717573945806</v>
      </c>
      <c r="Z72" s="44">
        <v>86.715039461314475</v>
      </c>
      <c r="AA72" s="43">
        <v>-6.7228402906208409</v>
      </c>
      <c r="AB72" s="43">
        <v>-15.305949187510622</v>
      </c>
      <c r="AC72" s="60">
        <v>-20.999794959344822</v>
      </c>
      <c r="AD72" s="40">
        <v>68696</v>
      </c>
      <c r="AE72" s="40">
        <v>32451.781591263651</v>
      </c>
      <c r="AF72" s="40">
        <v>4313370.628393393</v>
      </c>
      <c r="AG72" s="43">
        <v>47.239696039454479</v>
      </c>
      <c r="AH72" s="44">
        <v>132.91629663730376</v>
      </c>
      <c r="AI72" s="44">
        <v>62.789254518361957</v>
      </c>
      <c r="AJ72" s="43">
        <v>-5.2915312311251572</v>
      </c>
      <c r="AK72" s="43">
        <v>-7.6358040840390569</v>
      </c>
      <c r="AL72" s="60">
        <v>-12.523284357240044</v>
      </c>
      <c r="AM72" s="40">
        <v>66480</v>
      </c>
      <c r="AN72" s="40">
        <v>25856.391994478952</v>
      </c>
      <c r="AO72" s="40">
        <v>3306204.1015627165</v>
      </c>
      <c r="AP72" s="43">
        <v>38.89348976305498</v>
      </c>
      <c r="AQ72" s="44">
        <v>127.86796016507955</v>
      </c>
      <c r="AR72" s="44">
        <v>49.732311997032433</v>
      </c>
      <c r="AS72" s="43">
        <v>-9.6784138081407249</v>
      </c>
      <c r="AT72" s="43">
        <v>2.2887267797342821</v>
      </c>
      <c r="AU72" s="60">
        <v>-7.6111994771167399</v>
      </c>
      <c r="AV72" s="40">
        <v>68696</v>
      </c>
      <c r="AW72" s="40">
        <v>21231.696342305037</v>
      </c>
      <c r="AX72" s="40">
        <v>2774993.4370102105</v>
      </c>
      <c r="AY72" s="43">
        <v>30.906743248959238</v>
      </c>
      <c r="AZ72" s="44">
        <v>130.70050514432614</v>
      </c>
      <c r="BA72" s="44">
        <v>40.395269550049647</v>
      </c>
      <c r="BB72" s="43">
        <v>-7.6050345184586003</v>
      </c>
      <c r="BC72" s="43">
        <v>9.5393156136792001</v>
      </c>
      <c r="BD72" s="60">
        <v>1.2088128500809505</v>
      </c>
      <c r="BE72" s="40">
        <v>68696</v>
      </c>
      <c r="BF72" s="40">
        <v>21738.612975391497</v>
      </c>
      <c r="BG72" s="40">
        <v>2840439.1264102394</v>
      </c>
      <c r="BH72" s="43">
        <v>31.644656130475571</v>
      </c>
      <c r="BI72" s="44">
        <v>130.6633100108856</v>
      </c>
      <c r="BJ72" s="44">
        <v>41.347955141642011</v>
      </c>
      <c r="BK72" s="43">
        <v>-4.7031655820996887</v>
      </c>
      <c r="BL72" s="43">
        <v>11.620976081282601</v>
      </c>
      <c r="BM72" s="60">
        <v>6.3712567519118366</v>
      </c>
      <c r="BN72" s="40">
        <v>62048</v>
      </c>
      <c r="BO72" s="40">
        <v>22201.312453392991</v>
      </c>
      <c r="BP72" s="40">
        <v>2683258.6184649067</v>
      </c>
      <c r="BQ72" s="43">
        <v>35.78086715670608</v>
      </c>
      <c r="BR72" s="44">
        <v>120.86036012951247</v>
      </c>
      <c r="BS72" s="44">
        <v>43.244884903057418</v>
      </c>
      <c r="BT72" s="43">
        <v>-4.3779151849581979</v>
      </c>
      <c r="BU72" s="43">
        <v>-4.8853402262789576</v>
      </c>
      <c r="BV72" s="60">
        <v>-9.0493793596448029</v>
      </c>
      <c r="BW72" s="40">
        <v>68696</v>
      </c>
      <c r="BX72" s="40">
        <v>26715.93736017897</v>
      </c>
      <c r="BY72" s="40">
        <v>3095263.5815949314</v>
      </c>
      <c r="BZ72" s="43">
        <v>38.890091650429383</v>
      </c>
      <c r="CA72" s="44">
        <v>115.85831857086659</v>
      </c>
      <c r="CB72" s="44">
        <v>45.057406276856462</v>
      </c>
      <c r="CC72" s="43">
        <v>-13.223599602068919</v>
      </c>
      <c r="CD72" s="43">
        <v>-11.255125528974901</v>
      </c>
      <c r="CE72" s="60">
        <v>-22.990392396342557</v>
      </c>
      <c r="CF72" s="40">
        <v>66480</v>
      </c>
      <c r="CG72" s="40">
        <v>30868.665175242357</v>
      </c>
      <c r="CH72" s="40">
        <v>4095415.8760564025</v>
      </c>
      <c r="CI72" s="43">
        <v>46.433010191399454</v>
      </c>
      <c r="CJ72" s="44">
        <v>132.67226985056209</v>
      </c>
      <c r="CK72" s="44">
        <v>61.603728580872485</v>
      </c>
      <c r="CL72" s="43">
        <v>-5.7804481936776995</v>
      </c>
      <c r="CM72" s="43">
        <v>-13.685514898898074</v>
      </c>
      <c r="CN72" s="60">
        <v>-18.674878993727564</v>
      </c>
      <c r="CO72" s="40">
        <v>68696</v>
      </c>
      <c r="CP72" s="40">
        <v>37194.848861283645</v>
      </c>
      <c r="CQ72" s="40">
        <v>5960375.1339099789</v>
      </c>
      <c r="CR72" s="43">
        <v>54.144126093635208</v>
      </c>
      <c r="CS72" s="44">
        <v>160.24732769150117</v>
      </c>
      <c r="CT72" s="44">
        <v>86.764515166967215</v>
      </c>
      <c r="CU72" s="43">
        <v>-5.388785470071614</v>
      </c>
      <c r="CV72" s="43">
        <v>-13.550831926607906</v>
      </c>
      <c r="CW72" s="60">
        <v>-18.2093921347827</v>
      </c>
      <c r="CX72" s="40">
        <v>66480</v>
      </c>
      <c r="CY72" s="40">
        <v>41954.125603864733</v>
      </c>
      <c r="CZ72" s="40">
        <v>7998899.964129745</v>
      </c>
      <c r="DA72" s="43">
        <v>63.107890499194845</v>
      </c>
      <c r="DB72" s="44">
        <v>190.65824514271134</v>
      </c>
      <c r="DC72" s="44">
        <v>120.32039657234874</v>
      </c>
      <c r="DD72" s="43">
        <v>10.672576233109234</v>
      </c>
      <c r="DE72" s="43">
        <v>-9.3531752352346746</v>
      </c>
      <c r="DF72" s="60">
        <v>0.32117624067030126</v>
      </c>
      <c r="DG72" s="40">
        <v>203872</v>
      </c>
      <c r="DH72" s="40">
        <v>119076.4025528429</v>
      </c>
      <c r="DI72" s="40">
        <v>23128940.442694198</v>
      </c>
      <c r="DJ72" s="43">
        <v>58.407433366447037</v>
      </c>
      <c r="DK72" s="44">
        <v>194.23613702496763</v>
      </c>
      <c r="DL72" s="44">
        <v>113.44834230641874</v>
      </c>
      <c r="DM72" s="43">
        <v>-1.4673188083592708</v>
      </c>
      <c r="DN72" s="43">
        <v>-7.531331579049346</v>
      </c>
      <c r="DO72" s="43">
        <v>-6.1543162099646818</v>
      </c>
      <c r="DP72" s="43">
        <v>-5.3991936395143538</v>
      </c>
      <c r="DQ72" s="60">
        <v>-11.221226400086483</v>
      </c>
      <c r="DR72" s="40">
        <v>203872</v>
      </c>
      <c r="DS72" s="40">
        <v>79539.869928047643</v>
      </c>
      <c r="DT72" s="40">
        <v>10394568.166966319</v>
      </c>
      <c r="DU72" s="43">
        <v>39.014612074266033</v>
      </c>
      <c r="DV72" s="44">
        <v>130.68374610581239</v>
      </c>
      <c r="DW72" s="44">
        <v>50.985756587301445</v>
      </c>
      <c r="DX72" s="43">
        <v>-0.49928011908538522</v>
      </c>
      <c r="DY72" s="43">
        <v>-7.920245649579293</v>
      </c>
      <c r="DZ72" s="43">
        <v>-7.458202854619576</v>
      </c>
      <c r="EA72" s="43">
        <v>-0.31856345958046572</v>
      </c>
      <c r="EB72" s="60">
        <v>-7.7530072051625751</v>
      </c>
      <c r="EC72" s="40">
        <v>199440</v>
      </c>
      <c r="ED72" s="40">
        <v>70655.862788963466</v>
      </c>
      <c r="EE72" s="40">
        <v>8618961.326470077</v>
      </c>
      <c r="EF72" s="43">
        <v>35.427127351064712</v>
      </c>
      <c r="EG72" s="44">
        <v>121.9850835621863</v>
      </c>
      <c r="EH72" s="44">
        <v>43.215810902878452</v>
      </c>
      <c r="EI72" s="43">
        <v>0</v>
      </c>
      <c r="EJ72" s="43">
        <v>-8.0197498446803372</v>
      </c>
      <c r="EK72" s="43">
        <v>-8.0197498445685724</v>
      </c>
      <c r="EL72" s="43">
        <v>-2.7948240767695167</v>
      </c>
      <c r="EM72" s="60">
        <v>-10.590436021824427</v>
      </c>
      <c r="EN72" s="40">
        <v>201656</v>
      </c>
      <c r="EO72" s="40">
        <v>110017.63964039073</v>
      </c>
      <c r="EP72" s="40">
        <v>18054690.974096127</v>
      </c>
      <c r="EQ72" s="43">
        <v>54.557087138687038</v>
      </c>
      <c r="ER72" s="44">
        <v>164.10723801301873</v>
      </c>
      <c r="ES72" s="44">
        <v>89.532128843655173</v>
      </c>
      <c r="ET72" s="43">
        <v>0</v>
      </c>
      <c r="EU72" s="43">
        <v>3.0426495312327367E-2</v>
      </c>
      <c r="EV72" s="43">
        <v>3.0426495367763109E-2</v>
      </c>
      <c r="EW72" s="43">
        <v>-11.072384191216264</v>
      </c>
      <c r="EX72" s="60">
        <v>-11.045326634383443</v>
      </c>
      <c r="EY72" s="40">
        <v>808840</v>
      </c>
      <c r="EZ72" s="40">
        <v>379289.77491024474</v>
      </c>
      <c r="FA72" s="40">
        <v>60197160.910226725</v>
      </c>
      <c r="FB72" s="43">
        <v>46.893053621265608</v>
      </c>
      <c r="FC72" s="44">
        <v>158.71021285630968</v>
      </c>
      <c r="FD72" s="44">
        <v>74.424065217134071</v>
      </c>
      <c r="FE72" s="43">
        <v>-0.49932402426377692</v>
      </c>
      <c r="FF72" s="43">
        <v>-5.6391877094728216</v>
      </c>
      <c r="FG72" s="43">
        <v>-5.1656570518795926</v>
      </c>
      <c r="FH72" s="43">
        <v>-5.7705436318115595</v>
      </c>
      <c r="FI72" s="60">
        <v>-10.638114189663773</v>
      </c>
      <c r="FK72" s="61">
        <v>25</v>
      </c>
      <c r="FL72" s="62">
        <v>12</v>
      </c>
      <c r="FM72" s="40">
        <v>2216</v>
      </c>
      <c r="FN72" s="62">
        <v>1449</v>
      </c>
    </row>
    <row r="73" spans="2:170" x14ac:dyDescent="0.25">
      <c r="B73" s="64" t="s">
        <v>60</v>
      </c>
      <c r="K73" s="60"/>
      <c r="T73" s="60"/>
      <c r="AC73" s="60"/>
      <c r="AL73" s="60"/>
      <c r="AU73" s="60"/>
      <c r="BD73" s="60"/>
      <c r="BM73" s="60"/>
      <c r="BV73" s="60"/>
      <c r="CE73" s="60"/>
      <c r="CN73" s="60"/>
      <c r="CW73" s="60"/>
      <c r="DF73" s="60"/>
      <c r="DQ73" s="60"/>
      <c r="EB73" s="60"/>
      <c r="EM73" s="60"/>
      <c r="EX73" s="60"/>
      <c r="FI73" s="60"/>
      <c r="FK73" s="61">
        <v>20</v>
      </c>
      <c r="FL73" s="62">
        <v>1</v>
      </c>
      <c r="FM73" s="40">
        <v>1027</v>
      </c>
      <c r="FN73" s="62">
        <v>81</v>
      </c>
    </row>
    <row r="74" spans="2:170" x14ac:dyDescent="0.25">
      <c r="B74" s="64" t="s">
        <v>61</v>
      </c>
      <c r="K74" s="60"/>
      <c r="T74" s="60"/>
      <c r="AC74" s="60"/>
      <c r="AL74" s="60"/>
      <c r="AU74" s="60"/>
      <c r="BD74" s="60"/>
      <c r="BM74" s="60"/>
      <c r="BV74" s="60"/>
      <c r="CE74" s="60"/>
      <c r="CN74" s="60"/>
      <c r="CW74" s="60"/>
      <c r="DF74" s="60"/>
      <c r="DQ74" s="60"/>
      <c r="EB74" s="60"/>
      <c r="EM74" s="60"/>
      <c r="EX74" s="60"/>
      <c r="FI74" s="60"/>
      <c r="FK74" s="61">
        <v>7</v>
      </c>
      <c r="FL74" s="62">
        <v>1</v>
      </c>
      <c r="FM74" s="40">
        <v>407</v>
      </c>
      <c r="FN74" s="62">
        <v>66</v>
      </c>
    </row>
    <row r="75" spans="2:170" x14ac:dyDescent="0.25">
      <c r="B75" s="64" t="s">
        <v>62</v>
      </c>
      <c r="C75" s="40">
        <v>17763</v>
      </c>
      <c r="D75" s="40">
        <v>12758.592391304348</v>
      </c>
      <c r="E75" s="40">
        <v>2508836.9429783639</v>
      </c>
      <c r="F75" s="43">
        <v>71.826788218793823</v>
      </c>
      <c r="G75" s="44">
        <v>196.63900734757141</v>
      </c>
      <c r="H75" s="44">
        <v>141.23948336307853</v>
      </c>
      <c r="I75" s="43">
        <v>-10.328553108577605</v>
      </c>
      <c r="J75" s="43">
        <v>10.956888442183699</v>
      </c>
      <c r="K75" s="60">
        <v>-0.50335270823058087</v>
      </c>
      <c r="L75" s="40">
        <v>17763</v>
      </c>
      <c r="M75" s="40">
        <v>12265.002717391304</v>
      </c>
      <c r="N75" s="40">
        <v>2263410.1934880652</v>
      </c>
      <c r="O75" s="43">
        <v>69.048036465638148</v>
      </c>
      <c r="P75" s="44">
        <v>184.5421681218738</v>
      </c>
      <c r="Q75" s="44">
        <v>127.42274353927068</v>
      </c>
      <c r="R75" s="43">
        <v>-13.127513284063598</v>
      </c>
      <c r="S75" s="43">
        <v>8.7557816478357005</v>
      </c>
      <c r="T75" s="60">
        <v>-5.5211480351683049</v>
      </c>
      <c r="U75" s="40">
        <v>17190</v>
      </c>
      <c r="V75" s="40">
        <v>10584.929347826086</v>
      </c>
      <c r="W75" s="40">
        <v>1671941.0330277716</v>
      </c>
      <c r="X75" s="43">
        <v>61.576086956521742</v>
      </c>
      <c r="Y75" s="44">
        <v>157.95485997940571</v>
      </c>
      <c r="Z75" s="44">
        <v>97.262421932971009</v>
      </c>
      <c r="AA75" s="43">
        <v>-9.795691047157014</v>
      </c>
      <c r="AB75" s="43">
        <v>3.5698958803657437</v>
      </c>
      <c r="AC75" s="60">
        <v>-6.5754911379831258</v>
      </c>
      <c r="AD75" s="40">
        <v>17763</v>
      </c>
      <c r="AE75" s="40">
        <v>9024.75</v>
      </c>
      <c r="AF75" s="40">
        <v>1258627.6971395952</v>
      </c>
      <c r="AG75" s="43">
        <v>50.806451612903224</v>
      </c>
      <c r="AH75" s="44">
        <v>139.46399591563147</v>
      </c>
      <c r="AI75" s="44">
        <v>70.856707602296638</v>
      </c>
      <c r="AJ75" s="43">
        <v>-10.853794642898432</v>
      </c>
      <c r="AK75" s="43">
        <v>3.6930223705041252</v>
      </c>
      <c r="AL75" s="60">
        <v>-7.5616053365005618</v>
      </c>
      <c r="AM75" s="40">
        <v>17190</v>
      </c>
      <c r="AN75" s="40">
        <v>8809.875</v>
      </c>
      <c r="AO75" s="40">
        <v>1126394.8361413043</v>
      </c>
      <c r="AP75" s="43">
        <v>51.25</v>
      </c>
      <c r="AQ75" s="44">
        <v>127.85593849416755</v>
      </c>
      <c r="AR75" s="44">
        <v>65.526168478260871</v>
      </c>
      <c r="AS75" s="43">
        <v>0.61059907824272142</v>
      </c>
      <c r="AT75" s="43">
        <v>-1.6275437901922671</v>
      </c>
      <c r="AU75" s="60">
        <v>-1.026882479299035</v>
      </c>
      <c r="AV75" s="40">
        <v>17763</v>
      </c>
      <c r="AW75" s="40">
        <v>9191.35597826087</v>
      </c>
      <c r="AX75" s="40">
        <v>1144099.6602454076</v>
      </c>
      <c r="AY75" s="43">
        <v>51.744389901823283</v>
      </c>
      <c r="AZ75" s="44">
        <v>124.47561197187871</v>
      </c>
      <c r="BA75" s="44">
        <v>64.409145991409531</v>
      </c>
      <c r="BB75" s="43">
        <v>44.566390167436033</v>
      </c>
      <c r="BC75" s="43">
        <v>-6.5102162084916886</v>
      </c>
      <c r="BD75" s="60">
        <v>35.154805602642568</v>
      </c>
      <c r="BE75" s="40">
        <v>17763</v>
      </c>
      <c r="BF75" s="40">
        <v>7531.524456521739</v>
      </c>
      <c r="BG75" s="40">
        <v>929127.99640663038</v>
      </c>
      <c r="BH75" s="43">
        <v>42.400070126227206</v>
      </c>
      <c r="BI75" s="44">
        <v>123.36519675005168</v>
      </c>
      <c r="BJ75" s="44">
        <v>52.306929933380083</v>
      </c>
      <c r="BK75" s="43">
        <v>42.937352245848018</v>
      </c>
      <c r="BL75" s="43">
        <v>-3.9260340083419072</v>
      </c>
      <c r="BM75" s="60">
        <v>37.325583186193001</v>
      </c>
      <c r="BN75" s="40">
        <v>16044</v>
      </c>
      <c r="BO75" s="40">
        <v>6583.271739130435</v>
      </c>
      <c r="BP75" s="40">
        <v>788687.09075853263</v>
      </c>
      <c r="BQ75" s="43">
        <v>41.032608695652172</v>
      </c>
      <c r="BR75" s="44">
        <v>119.80169162251656</v>
      </c>
      <c r="BS75" s="44">
        <v>49.157759334239131</v>
      </c>
      <c r="BT75" s="43">
        <v>34.448879336719891</v>
      </c>
      <c r="BU75" s="43">
        <v>0.13008482165813756</v>
      </c>
      <c r="BV75" s="60">
        <v>34.623776921555859</v>
      </c>
      <c r="BW75" s="40">
        <v>17763</v>
      </c>
      <c r="BX75" s="40">
        <v>7341.5625</v>
      </c>
      <c r="BY75" s="40">
        <v>982444.93489010865</v>
      </c>
      <c r="BZ75" s="43">
        <v>41.33064516129032</v>
      </c>
      <c r="CA75" s="44">
        <v>133.81959697136799</v>
      </c>
      <c r="CB75" s="44">
        <v>55.308502780504909</v>
      </c>
      <c r="CC75" s="43">
        <v>2.633870265447964</v>
      </c>
      <c r="CD75" s="43">
        <v>0.77204261717029965</v>
      </c>
      <c r="CE75" s="60">
        <v>3.4262474836678862</v>
      </c>
      <c r="CF75" s="40">
        <v>17190</v>
      </c>
      <c r="CG75" s="40">
        <v>8201.0625</v>
      </c>
      <c r="CH75" s="40">
        <v>1246664.4641606249</v>
      </c>
      <c r="CI75" s="43">
        <v>47.708333333333336</v>
      </c>
      <c r="CJ75" s="44">
        <v>152.01255497816595</v>
      </c>
      <c r="CK75" s="44">
        <v>72.522656437500004</v>
      </c>
      <c r="CL75" s="43">
        <v>-11.745978552290651</v>
      </c>
      <c r="CM75" s="43">
        <v>9.7705125231841823</v>
      </c>
      <c r="CN75" s="60">
        <v>-3.1231083345324477</v>
      </c>
      <c r="CO75" s="40">
        <v>17763</v>
      </c>
      <c r="CP75" s="40">
        <v>9605.535326086956</v>
      </c>
      <c r="CQ75" s="40">
        <v>1522191.9089545109</v>
      </c>
      <c r="CR75" s="43">
        <v>54.076086956521742</v>
      </c>
      <c r="CS75" s="44">
        <v>158.47028377694926</v>
      </c>
      <c r="CT75" s="44">
        <v>85.69452845546985</v>
      </c>
      <c r="CU75" s="43">
        <v>-23.318831572376244</v>
      </c>
      <c r="CV75" s="43">
        <v>11.668501421184819</v>
      </c>
      <c r="CW75" s="60">
        <v>-14.371288344594996</v>
      </c>
      <c r="CX75" s="40">
        <v>17190</v>
      </c>
      <c r="CY75" s="40">
        <v>11417.959239130434</v>
      </c>
      <c r="CZ75" s="40">
        <v>2239195.0596562498</v>
      </c>
      <c r="DA75" s="43">
        <v>66.42210144927536</v>
      </c>
      <c r="DB75" s="44">
        <v>196.11167046229374</v>
      </c>
      <c r="DC75" s="44">
        <v>130.26149270833332</v>
      </c>
      <c r="DD75" s="43">
        <v>-9.0311375759506269</v>
      </c>
      <c r="DE75" s="43">
        <v>10.415598062193686</v>
      </c>
      <c r="DF75" s="60">
        <v>0.44381349583277624</v>
      </c>
      <c r="DG75" s="40">
        <v>52716</v>
      </c>
      <c r="DH75" s="40">
        <v>35608.524456521736</v>
      </c>
      <c r="DI75" s="40">
        <v>6444188.1694942014</v>
      </c>
      <c r="DJ75" s="43">
        <v>67.547849716446123</v>
      </c>
      <c r="DK75" s="44">
        <v>180.97318739962395</v>
      </c>
      <c r="DL75" s="44">
        <v>122.2434966517604</v>
      </c>
      <c r="DM75" s="43">
        <v>2.3214285714285716</v>
      </c>
      <c r="DN75" s="43">
        <v>-9.0960815101394026</v>
      </c>
      <c r="DO75" s="43">
        <v>-11.158474076211931</v>
      </c>
      <c r="DP75" s="43">
        <v>8.1521604350659356</v>
      </c>
      <c r="DQ75" s="60">
        <v>-3.9159703499017193</v>
      </c>
      <c r="DR75" s="40">
        <v>52716</v>
      </c>
      <c r="DS75" s="40">
        <v>27025.980978260868</v>
      </c>
      <c r="DT75" s="40">
        <v>3529122.1935263071</v>
      </c>
      <c r="DU75" s="43">
        <v>51.267131379962194</v>
      </c>
      <c r="DV75" s="44">
        <v>130.58257520291525</v>
      </c>
      <c r="DW75" s="44">
        <v>66.945940388616492</v>
      </c>
      <c r="DX75" s="43">
        <v>2.3214285714285716</v>
      </c>
      <c r="DY75" s="43">
        <v>9.5711276093928817</v>
      </c>
      <c r="DZ75" s="43">
        <v>7.0852207003550598</v>
      </c>
      <c r="EA75" s="43">
        <v>-1.5108974551052545</v>
      </c>
      <c r="EB75" s="60">
        <v>5.4672728259130521</v>
      </c>
      <c r="EC75" s="40">
        <v>51570</v>
      </c>
      <c r="ED75" s="40">
        <v>21456.358695652172</v>
      </c>
      <c r="EE75" s="40">
        <v>2700260.0220552715</v>
      </c>
      <c r="EF75" s="43">
        <v>41.606280193236714</v>
      </c>
      <c r="EG75" s="44">
        <v>125.84894111611031</v>
      </c>
      <c r="EH75" s="44">
        <v>52.36106306099034</v>
      </c>
      <c r="EI75" s="43">
        <v>0</v>
      </c>
      <c r="EJ75" s="43">
        <v>23.890897140979629</v>
      </c>
      <c r="EK75" s="43">
        <v>23.890897140917964</v>
      </c>
      <c r="EL75" s="43">
        <v>-1.4819340697183159</v>
      </c>
      <c r="EM75" s="60">
        <v>22.054915726893874</v>
      </c>
      <c r="EN75" s="40">
        <v>52143</v>
      </c>
      <c r="EO75" s="40">
        <v>29224.557065217392</v>
      </c>
      <c r="EP75" s="40">
        <v>5008051.4327713856</v>
      </c>
      <c r="EQ75" s="43">
        <v>56.046942188246533</v>
      </c>
      <c r="ER75" s="44">
        <v>171.36449396291758</v>
      </c>
      <c r="ES75" s="44">
        <v>96.044558862577645</v>
      </c>
      <c r="ET75" s="43">
        <v>0</v>
      </c>
      <c r="EU75" s="43">
        <v>-14.972365679079578</v>
      </c>
      <c r="EV75" s="43">
        <v>-14.972365679049815</v>
      </c>
      <c r="EW75" s="43">
        <v>11.260101523853399</v>
      </c>
      <c r="EX75" s="60">
        <v>-5.398167731163217</v>
      </c>
      <c r="EY75" s="40">
        <v>209145</v>
      </c>
      <c r="EZ75" s="40">
        <v>113315.42119565218</v>
      </c>
      <c r="FA75" s="40">
        <v>17681621.817847166</v>
      </c>
      <c r="FB75" s="43">
        <v>54.180315664085768</v>
      </c>
      <c r="FC75" s="44">
        <v>156.03897184759876</v>
      </c>
      <c r="FD75" s="44">
        <v>84.542407506022926</v>
      </c>
      <c r="FE75" s="43">
        <v>1.1569360541322253</v>
      </c>
      <c r="FF75" s="43">
        <v>-1.9137075401768833</v>
      </c>
      <c r="FG75" s="43">
        <v>-3.0355245168078042</v>
      </c>
      <c r="FH75" s="43">
        <v>4.0131433663123959</v>
      </c>
      <c r="FI75" s="60">
        <v>0.85579889883607296</v>
      </c>
      <c r="FK75" s="61">
        <v>9</v>
      </c>
      <c r="FL75" s="62">
        <v>5</v>
      </c>
      <c r="FM75" s="40">
        <v>573</v>
      </c>
      <c r="FN75" s="62">
        <v>368</v>
      </c>
    </row>
    <row r="76" spans="2:170" ht="13" x14ac:dyDescent="0.3">
      <c r="B76" s="65" t="s">
        <v>89</v>
      </c>
      <c r="C76" s="66">
        <v>130913</v>
      </c>
      <c r="D76" s="66">
        <v>86138.889065817406</v>
      </c>
      <c r="E76" s="66">
        <v>18401323.32957498</v>
      </c>
      <c r="F76" s="67">
        <v>65.798575440038348</v>
      </c>
      <c r="G76" s="68">
        <v>213.62387568656487</v>
      </c>
      <c r="H76" s="68">
        <v>140.56146700155813</v>
      </c>
      <c r="I76" s="67">
        <v>-4.2105006584472964</v>
      </c>
      <c r="J76" s="67">
        <v>9.0973599735662738</v>
      </c>
      <c r="K76" s="69">
        <v>4.5038149135431009</v>
      </c>
      <c r="L76" s="66">
        <v>130913</v>
      </c>
      <c r="M76" s="66">
        <v>80573.226114649675</v>
      </c>
      <c r="N76" s="66">
        <v>15480056.739414364</v>
      </c>
      <c r="O76" s="67">
        <v>61.547154304499692</v>
      </c>
      <c r="P76" s="68">
        <v>192.12407751164636</v>
      </c>
      <c r="Q76" s="68">
        <v>118.24690244218958</v>
      </c>
      <c r="R76" s="67">
        <v>-8.5431837477125665</v>
      </c>
      <c r="S76" s="67">
        <v>-7.6373034722685595</v>
      </c>
      <c r="T76" s="69">
        <v>-15.528018350988518</v>
      </c>
      <c r="U76" s="66">
        <v>126690</v>
      </c>
      <c r="V76" s="66">
        <v>72691.185206755967</v>
      </c>
      <c r="W76" s="66">
        <v>11505362.459903812</v>
      </c>
      <c r="X76" s="67">
        <v>57.377208309066198</v>
      </c>
      <c r="Y76" s="68">
        <v>158.27727154508543</v>
      </c>
      <c r="Z76" s="68">
        <v>90.815079800330039</v>
      </c>
      <c r="AA76" s="67">
        <v>-6.2900935002579299</v>
      </c>
      <c r="AB76" s="67">
        <v>-10.668182955981823</v>
      </c>
      <c r="AC76" s="69">
        <v>-16.287237773554356</v>
      </c>
      <c r="AD76" s="66">
        <v>130913</v>
      </c>
      <c r="AE76" s="66">
        <v>64672.765720645519</v>
      </c>
      <c r="AF76" s="66">
        <v>8718765.4107785355</v>
      </c>
      <c r="AG76" s="67">
        <v>49.401331969052364</v>
      </c>
      <c r="AH76" s="68">
        <v>134.81355426238159</v>
      </c>
      <c r="AI76" s="68">
        <v>66.59969148043767</v>
      </c>
      <c r="AJ76" s="67">
        <v>-5.6421985753961961</v>
      </c>
      <c r="AK76" s="67">
        <v>-4.0009788800729753</v>
      </c>
      <c r="AL76" s="69">
        <v>-9.417434282091973</v>
      </c>
      <c r="AM76" s="66">
        <v>126690</v>
      </c>
      <c r="AN76" s="66">
        <v>53436.861507128313</v>
      </c>
      <c r="AO76" s="66">
        <v>6853927.7363489578</v>
      </c>
      <c r="AP76" s="67">
        <v>42.179226069246432</v>
      </c>
      <c r="AQ76" s="68">
        <v>128.26216853013841</v>
      </c>
      <c r="AR76" s="68">
        <v>54.099990025644942</v>
      </c>
      <c r="AS76" s="67">
        <v>-7.706122953786064</v>
      </c>
      <c r="AT76" s="67">
        <v>2.1260391157702934</v>
      </c>
      <c r="AU76" s="69">
        <v>-5.7439190262978368</v>
      </c>
      <c r="AV76" s="66">
        <v>130913</v>
      </c>
      <c r="AW76" s="66">
        <v>46917.443991853361</v>
      </c>
      <c r="AX76" s="66">
        <v>6010944.6593936402</v>
      </c>
      <c r="AY76" s="67">
        <v>35.83864397871362</v>
      </c>
      <c r="AZ76" s="68">
        <v>128.11747929911456</v>
      </c>
      <c r="BA76" s="68">
        <v>45.915567280511794</v>
      </c>
      <c r="BB76" s="67">
        <v>2.0851919385629931</v>
      </c>
      <c r="BC76" s="67">
        <v>5.7462664868048368</v>
      </c>
      <c r="BD76" s="69">
        <v>7.9512791108473202</v>
      </c>
      <c r="BE76" s="66">
        <v>130913</v>
      </c>
      <c r="BF76" s="66">
        <v>44391.557112068964</v>
      </c>
      <c r="BG76" s="66">
        <v>5677823.6725450447</v>
      </c>
      <c r="BH76" s="67">
        <v>33.909204671857623</v>
      </c>
      <c r="BI76" s="68">
        <v>127.90323300016402</v>
      </c>
      <c r="BJ76" s="68">
        <v>43.370969059948557</v>
      </c>
      <c r="BK76" s="67">
        <v>1.2040876201714223</v>
      </c>
      <c r="BL76" s="67">
        <v>8.1847245581692167</v>
      </c>
      <c r="BM76" s="69">
        <v>9.4873634332502661</v>
      </c>
      <c r="BN76" s="66">
        <v>118244</v>
      </c>
      <c r="BO76" s="66">
        <v>44027.505387931036</v>
      </c>
      <c r="BP76" s="66">
        <v>5297841.8264568429</v>
      </c>
      <c r="BQ76" s="67">
        <v>37.234451970443352</v>
      </c>
      <c r="BR76" s="68">
        <v>120.3302748992248</v>
      </c>
      <c r="BS76" s="68">
        <v>44.804318413254308</v>
      </c>
      <c r="BT76" s="67">
        <v>0.9404315009378913</v>
      </c>
      <c r="BU76" s="67">
        <v>-3.396042164576369</v>
      </c>
      <c r="BV76" s="69">
        <v>-2.4875481139298747</v>
      </c>
      <c r="BW76" s="66">
        <v>130913</v>
      </c>
      <c r="BX76" s="66">
        <v>52792.050646551725</v>
      </c>
      <c r="BY76" s="66">
        <v>6333697.1440255335</v>
      </c>
      <c r="BZ76" s="67">
        <v>40.326056729699665</v>
      </c>
      <c r="CA76" s="68">
        <v>119.97444816891647</v>
      </c>
      <c r="CB76" s="68">
        <v>48.380964029741378</v>
      </c>
      <c r="CC76" s="67">
        <v>-8.5738452003909664</v>
      </c>
      <c r="CD76" s="67">
        <v>-8.3785970877028966</v>
      </c>
      <c r="CE76" s="69">
        <v>-16.234074343918934</v>
      </c>
      <c r="CF76" s="66">
        <v>126690</v>
      </c>
      <c r="CG76" s="66">
        <v>60236.908405172413</v>
      </c>
      <c r="CH76" s="66">
        <v>8203701.9933201214</v>
      </c>
      <c r="CI76" s="67">
        <v>47.546695402298852</v>
      </c>
      <c r="CJ76" s="68">
        <v>136.19062150632695</v>
      </c>
      <c r="CK76" s="68">
        <v>64.754139974110998</v>
      </c>
      <c r="CL76" s="67">
        <v>-7.0157010435882796</v>
      </c>
      <c r="CM76" s="67">
        <v>-8.8405849669932426</v>
      </c>
      <c r="CN76" s="69">
        <v>-15.236056998853613</v>
      </c>
      <c r="CO76" s="66">
        <v>130913</v>
      </c>
      <c r="CP76" s="66">
        <v>72876.852851323827</v>
      </c>
      <c r="CQ76" s="66">
        <v>11523078.457489906</v>
      </c>
      <c r="CR76" s="67">
        <v>55.668155837330005</v>
      </c>
      <c r="CS76" s="68">
        <v>158.117125076712</v>
      </c>
      <c r="CT76" s="68">
        <v>88.020887593210034</v>
      </c>
      <c r="CU76" s="67">
        <v>-8.6370209204173971</v>
      </c>
      <c r="CV76" s="67">
        <v>-8.7351672874061972</v>
      </c>
      <c r="CW76" s="69">
        <v>-16.617729981889429</v>
      </c>
      <c r="CX76" s="66">
        <v>126690</v>
      </c>
      <c r="CY76" s="66">
        <v>81817.399694501015</v>
      </c>
      <c r="CZ76" s="66">
        <v>15587604.121688137</v>
      </c>
      <c r="DA76" s="67">
        <v>64.580787508486083</v>
      </c>
      <c r="DB76" s="68">
        <v>190.51698269427874</v>
      </c>
      <c r="DC76" s="68">
        <v>123.03736776137136</v>
      </c>
      <c r="DD76" s="67">
        <v>4.9001640986643347</v>
      </c>
      <c r="DE76" s="67">
        <v>-4.8282409936568307</v>
      </c>
      <c r="DF76" s="69">
        <v>-0.16466862669528209</v>
      </c>
      <c r="DG76" s="66">
        <v>388516</v>
      </c>
      <c r="DH76" s="66">
        <v>239403.30038722305</v>
      </c>
      <c r="DI76" s="66">
        <v>45386742.528893158</v>
      </c>
      <c r="DJ76" s="67">
        <v>61.619933384268101</v>
      </c>
      <c r="DK76" s="68">
        <v>189.58277707735161</v>
      </c>
      <c r="DL76" s="68">
        <v>116.82078094310957</v>
      </c>
      <c r="DM76" s="67">
        <v>-0.82198215124471585</v>
      </c>
      <c r="DN76" s="67">
        <v>-7.1049523112589066</v>
      </c>
      <c r="DO76" s="67">
        <v>-6.3350430833773332</v>
      </c>
      <c r="DP76" s="67">
        <v>-2.4584918949460155</v>
      </c>
      <c r="DQ76" s="69">
        <v>-8.6377884576379333</v>
      </c>
      <c r="DR76" s="66">
        <v>388516</v>
      </c>
      <c r="DS76" s="66">
        <v>165027.07121962719</v>
      </c>
      <c r="DT76" s="66">
        <v>21583637.806521133</v>
      </c>
      <c r="DU76" s="67">
        <v>42.476261265849331</v>
      </c>
      <c r="DV76" s="68">
        <v>130.7884678980725</v>
      </c>
      <c r="DW76" s="68">
        <v>55.554051329986756</v>
      </c>
      <c r="DX76" s="67">
        <v>-0.30970715097646279</v>
      </c>
      <c r="DY76" s="67">
        <v>-4.6168297640511611</v>
      </c>
      <c r="DZ76" s="67">
        <v>-4.3205035214539498</v>
      </c>
      <c r="EA76" s="67">
        <v>0.34357145373492415</v>
      </c>
      <c r="EB76" s="69">
        <v>-3.991776084472066</v>
      </c>
      <c r="EC76" s="66">
        <v>380070</v>
      </c>
      <c r="ED76" s="66">
        <v>141211.11314655171</v>
      </c>
      <c r="EE76" s="66">
        <v>17309362.643027421</v>
      </c>
      <c r="EF76" s="67">
        <v>37.153975095785441</v>
      </c>
      <c r="EG76" s="68">
        <v>122.57790663446876</v>
      </c>
      <c r="EH76" s="68">
        <v>45.542564903905649</v>
      </c>
      <c r="EI76" s="67">
        <v>-0.35394053798961772</v>
      </c>
      <c r="EJ76" s="67">
        <v>-3.1070991028223345</v>
      </c>
      <c r="EK76" s="67">
        <v>-2.7629377213490915</v>
      </c>
      <c r="EL76" s="67">
        <v>-2.0836224618106005</v>
      </c>
      <c r="EM76" s="69">
        <v>-4.7889909922206417</v>
      </c>
      <c r="EN76" s="66">
        <v>384293</v>
      </c>
      <c r="EO76" s="66">
        <v>214931.16095099726</v>
      </c>
      <c r="EP76" s="66">
        <v>35314384.572498165</v>
      </c>
      <c r="EQ76" s="67">
        <v>55.928981519568993</v>
      </c>
      <c r="ER76" s="68">
        <v>164.30555912062275</v>
      </c>
      <c r="ES76" s="68">
        <v>91.894425796197595</v>
      </c>
      <c r="ET76" s="67">
        <v>0</v>
      </c>
      <c r="EU76" s="67">
        <v>-3.4206429334227777</v>
      </c>
      <c r="EV76" s="67">
        <v>-3.420642933417291</v>
      </c>
      <c r="EW76" s="67">
        <v>-6.5097425609126764</v>
      </c>
      <c r="EX76" s="69">
        <v>-9.707710445410596</v>
      </c>
      <c r="EY76" s="66">
        <v>1541395</v>
      </c>
      <c r="EZ76" s="66">
        <v>760572.64570439921</v>
      </c>
      <c r="FA76" s="66">
        <v>119594127.55093987</v>
      </c>
      <c r="FB76" s="67">
        <v>49.343136944417182</v>
      </c>
      <c r="FC76" s="68">
        <v>157.24221509462595</v>
      </c>
      <c r="FD76" s="68">
        <v>77.588241528576305</v>
      </c>
      <c r="FE76" s="67">
        <v>-0.37339093520306726</v>
      </c>
      <c r="FF76" s="67">
        <v>-4.8108099962190041</v>
      </c>
      <c r="FG76" s="67">
        <v>-4.4540500802596288</v>
      </c>
      <c r="FH76" s="67">
        <v>-3.3522656087775711</v>
      </c>
      <c r="FI76" s="69">
        <v>-7.6570041000054836</v>
      </c>
      <c r="FK76" s="70">
        <v>61</v>
      </c>
      <c r="FL76" s="71">
        <v>19</v>
      </c>
      <c r="FM76" s="66">
        <v>4223</v>
      </c>
      <c r="FN76" s="71">
        <v>1964</v>
      </c>
    </row>
    <row r="77" spans="2:170" ht="13" x14ac:dyDescent="0.3">
      <c r="B77" s="63" t="s">
        <v>96</v>
      </c>
      <c r="K77" s="60"/>
      <c r="T77" s="60"/>
      <c r="AC77" s="60"/>
      <c r="AL77" s="60"/>
      <c r="AU77" s="60"/>
      <c r="BD77" s="60"/>
      <c r="BM77" s="60"/>
      <c r="BV77" s="60"/>
      <c r="CE77" s="60"/>
      <c r="CN77" s="60"/>
      <c r="CW77" s="60"/>
      <c r="DF77" s="60"/>
      <c r="DQ77" s="60"/>
      <c r="EB77" s="60"/>
      <c r="EM77" s="60"/>
      <c r="EX77" s="60"/>
      <c r="FI77" s="60"/>
      <c r="FK77" s="61"/>
      <c r="FL77" s="62"/>
      <c r="FN77" s="62"/>
    </row>
    <row r="78" spans="2:170" x14ac:dyDescent="0.25">
      <c r="B78" s="64" t="s">
        <v>59</v>
      </c>
      <c r="C78" s="40">
        <v>183334</v>
      </c>
      <c r="D78" s="40">
        <v>139034.25090997331</v>
      </c>
      <c r="E78" s="40">
        <v>36002719.279142708</v>
      </c>
      <c r="F78" s="43">
        <v>75.836588363300478</v>
      </c>
      <c r="G78" s="44">
        <v>258.9485615487294</v>
      </c>
      <c r="H78" s="44">
        <v>196.37775469439771</v>
      </c>
      <c r="I78" s="43">
        <v>-0.95597103779161452</v>
      </c>
      <c r="J78" s="43">
        <v>-2.5376113599422214</v>
      </c>
      <c r="K78" s="60">
        <v>-3.4693235680678742</v>
      </c>
      <c r="L78" s="40">
        <v>183334</v>
      </c>
      <c r="M78" s="40">
        <v>134361.6025236593</v>
      </c>
      <c r="N78" s="40">
        <v>33359939.67299404</v>
      </c>
      <c r="O78" s="43">
        <v>73.287880329703881</v>
      </c>
      <c r="P78" s="44">
        <v>248.28477069644799</v>
      </c>
      <c r="Q78" s="44">
        <v>181.9626456248925</v>
      </c>
      <c r="R78" s="43">
        <v>0.30227046384452616</v>
      </c>
      <c r="S78" s="43">
        <v>-8.1975992123696493</v>
      </c>
      <c r="T78" s="60">
        <v>-7.9201076697590098</v>
      </c>
      <c r="U78" s="40">
        <v>177420</v>
      </c>
      <c r="V78" s="40">
        <v>116405.88720283257</v>
      </c>
      <c r="W78" s="40">
        <v>24536035.649904117</v>
      </c>
      <c r="X78" s="43">
        <v>65.610352385769687</v>
      </c>
      <c r="Y78" s="44">
        <v>210.780023583782</v>
      </c>
      <c r="Z78" s="44">
        <v>138.29351623212781</v>
      </c>
      <c r="AA78" s="43">
        <v>0.86104838770001102</v>
      </c>
      <c r="AB78" s="43">
        <v>-13.451019212656979</v>
      </c>
      <c r="AC78" s="60">
        <v>-12.705790608964818</v>
      </c>
      <c r="AD78" s="40">
        <v>183334</v>
      </c>
      <c r="AE78" s="40">
        <v>104040.36638572137</v>
      </c>
      <c r="AF78" s="40">
        <v>18609267.363454372</v>
      </c>
      <c r="AG78" s="43">
        <v>56.749084395541125</v>
      </c>
      <c r="AH78" s="44">
        <v>178.86583842334804</v>
      </c>
      <c r="AI78" s="44">
        <v>101.50472560165801</v>
      </c>
      <c r="AJ78" s="43">
        <v>-1.0364353056653419</v>
      </c>
      <c r="AK78" s="43">
        <v>-8.7110867147918736</v>
      </c>
      <c r="AL78" s="60">
        <v>-9.657237242265742</v>
      </c>
      <c r="AM78" s="40">
        <v>177060</v>
      </c>
      <c r="AN78" s="40">
        <v>85635.898595572478</v>
      </c>
      <c r="AO78" s="40">
        <v>13858289.843102617</v>
      </c>
      <c r="AP78" s="43">
        <v>48.365468539236687</v>
      </c>
      <c r="AQ78" s="44">
        <v>161.82804256600764</v>
      </c>
      <c r="AR78" s="44">
        <v>78.268891014924989</v>
      </c>
      <c r="AS78" s="43">
        <v>-3.2378378747637475</v>
      </c>
      <c r="AT78" s="43">
        <v>-8.0049208823790998</v>
      </c>
      <c r="AU78" s="60">
        <v>-10.983572396944629</v>
      </c>
      <c r="AV78" s="40">
        <v>182962</v>
      </c>
      <c r="AW78" s="40">
        <v>64713.256782945733</v>
      </c>
      <c r="AX78" s="40">
        <v>10107451.218460685</v>
      </c>
      <c r="AY78" s="43">
        <v>35.369779944986249</v>
      </c>
      <c r="AZ78" s="44">
        <v>156.18826374883298</v>
      </c>
      <c r="BA78" s="44">
        <v>55.243445187856956</v>
      </c>
      <c r="BB78" s="43">
        <v>-2.925332216322293</v>
      </c>
      <c r="BC78" s="43">
        <v>-6.8652537844472761</v>
      </c>
      <c r="BD78" s="60">
        <v>-9.5897545199393459</v>
      </c>
      <c r="BE78" s="40">
        <v>182962</v>
      </c>
      <c r="BF78" s="40">
        <v>58919.061812851207</v>
      </c>
      <c r="BG78" s="40">
        <v>8894165.3273845203</v>
      </c>
      <c r="BH78" s="43">
        <v>32.202895580968296</v>
      </c>
      <c r="BI78" s="44">
        <v>150.95565091711217</v>
      </c>
      <c r="BJ78" s="44">
        <v>48.612090638408638</v>
      </c>
      <c r="BK78" s="43">
        <v>-3.2367888062215999</v>
      </c>
      <c r="BL78" s="43">
        <v>-7.7007583378445084</v>
      </c>
      <c r="BM78" s="60">
        <v>-10.688289860047858</v>
      </c>
      <c r="BN78" s="40">
        <v>165592</v>
      </c>
      <c r="BO78" s="40">
        <v>69446.514048375277</v>
      </c>
      <c r="BP78" s="40">
        <v>10322972.35170627</v>
      </c>
      <c r="BQ78" s="43">
        <v>41.938326759973471</v>
      </c>
      <c r="BR78" s="44">
        <v>148.64637186130696</v>
      </c>
      <c r="BS78" s="44">
        <v>62.339801148040181</v>
      </c>
      <c r="BT78" s="43">
        <v>2.0036751232136276</v>
      </c>
      <c r="BU78" s="43">
        <v>-11.007233904312791</v>
      </c>
      <c r="BV78" s="60">
        <v>-9.2241079886124577</v>
      </c>
      <c r="BW78" s="40">
        <v>183334</v>
      </c>
      <c r="BX78" s="40">
        <v>87025.239677498161</v>
      </c>
      <c r="BY78" s="40">
        <v>13041574.368190678</v>
      </c>
      <c r="BZ78" s="43">
        <v>47.46813993994467</v>
      </c>
      <c r="CA78" s="44">
        <v>149.85967768110376</v>
      </c>
      <c r="CB78" s="44">
        <v>71.135601515216365</v>
      </c>
      <c r="CC78" s="43">
        <v>-1.1364014716388575</v>
      </c>
      <c r="CD78" s="43">
        <v>-17.268380343007976</v>
      </c>
      <c r="CE78" s="60">
        <v>-18.20854368635732</v>
      </c>
      <c r="CF78" s="40">
        <v>177420</v>
      </c>
      <c r="CG78" s="40">
        <v>102014.6938675788</v>
      </c>
      <c r="CH78" s="40">
        <v>17023136.677640997</v>
      </c>
      <c r="CI78" s="43">
        <v>57.498982001791674</v>
      </c>
      <c r="CJ78" s="44">
        <v>166.86945803844742</v>
      </c>
      <c r="CK78" s="44">
        <v>95.948239644014194</v>
      </c>
      <c r="CL78" s="43">
        <v>5.2470928441599058</v>
      </c>
      <c r="CM78" s="43">
        <v>-10.55554632067134</v>
      </c>
      <c r="CN78" s="60">
        <v>-5.862312792143725</v>
      </c>
      <c r="CO78" s="40">
        <v>183334</v>
      </c>
      <c r="CP78" s="40">
        <v>119045.82147107832</v>
      </c>
      <c r="CQ78" s="40">
        <v>24170895.191266853</v>
      </c>
      <c r="CR78" s="43">
        <v>64.933848315685211</v>
      </c>
      <c r="CS78" s="44">
        <v>203.03858541678483</v>
      </c>
      <c r="CT78" s="44">
        <v>131.84076707684801</v>
      </c>
      <c r="CU78" s="43">
        <v>4.0849714695697301</v>
      </c>
      <c r="CV78" s="43">
        <v>-7.4848900904691265</v>
      </c>
      <c r="CW78" s="60">
        <v>-3.7056742457081486</v>
      </c>
      <c r="CX78" s="40">
        <v>177750</v>
      </c>
      <c r="CY78" s="40">
        <v>129882.97720797721</v>
      </c>
      <c r="CZ78" s="40">
        <v>31154562.960630346</v>
      </c>
      <c r="DA78" s="43">
        <v>73.070591959480851</v>
      </c>
      <c r="DB78" s="44">
        <v>239.86640613221854</v>
      </c>
      <c r="DC78" s="44">
        <v>175.27180287274456</v>
      </c>
      <c r="DD78" s="43">
        <v>8.5900792627971132</v>
      </c>
      <c r="DE78" s="43">
        <v>-4.148358313005601</v>
      </c>
      <c r="DF78" s="60">
        <v>4.0853736826198768</v>
      </c>
      <c r="DG78" s="40">
        <v>544088</v>
      </c>
      <c r="DH78" s="40">
        <v>389801.7406364652</v>
      </c>
      <c r="DI78" s="40">
        <v>93898694.602040872</v>
      </c>
      <c r="DJ78" s="43">
        <v>71.64314240278506</v>
      </c>
      <c r="DK78" s="44">
        <v>240.88834095179726</v>
      </c>
      <c r="DL78" s="44">
        <v>172.57997713980251</v>
      </c>
      <c r="DM78" s="43">
        <v>-0.45337617048993167</v>
      </c>
      <c r="DN78" s="43">
        <v>-0.43326769156135081</v>
      </c>
      <c r="DO78" s="43">
        <v>2.0200061239369828E-2</v>
      </c>
      <c r="DP78" s="43">
        <v>-7.6213737828190267</v>
      </c>
      <c r="DQ78" s="60">
        <v>-7.6027132438081901</v>
      </c>
      <c r="DR78" s="40">
        <v>543356</v>
      </c>
      <c r="DS78" s="40">
        <v>254389.52176423959</v>
      </c>
      <c r="DT78" s="40">
        <v>42575008.42501767</v>
      </c>
      <c r="DU78" s="43">
        <v>46.818204227843182</v>
      </c>
      <c r="DV78" s="44">
        <v>167.36148615615892</v>
      </c>
      <c r="DW78" s="44">
        <v>78.355642387343977</v>
      </c>
      <c r="DX78" s="43">
        <v>-0.18792054800056579</v>
      </c>
      <c r="DY78" s="43">
        <v>-2.4884431453555029</v>
      </c>
      <c r="DZ78" s="43">
        <v>-2.3048538913510876</v>
      </c>
      <c r="EA78" s="43">
        <v>-8.005974868625616</v>
      </c>
      <c r="EB78" s="60">
        <v>-10.126302736798625</v>
      </c>
      <c r="EC78" s="40">
        <v>531888</v>
      </c>
      <c r="ED78" s="40">
        <v>215390.81553872465</v>
      </c>
      <c r="EE78" s="40">
        <v>32258712.047281466</v>
      </c>
      <c r="EF78" s="43">
        <v>40.495520774810608</v>
      </c>
      <c r="EG78" s="44">
        <v>149.7682803540049</v>
      </c>
      <c r="EH78" s="44">
        <v>60.649445084832649</v>
      </c>
      <c r="EI78" s="43">
        <v>0</v>
      </c>
      <c r="EJ78" s="43">
        <v>-0.74058477437505299</v>
      </c>
      <c r="EK78" s="43">
        <v>-0.74058477427561697</v>
      </c>
      <c r="EL78" s="43">
        <v>-12.812763951847298</v>
      </c>
      <c r="EM78" s="60">
        <v>-13.458459347205999</v>
      </c>
      <c r="EN78" s="40">
        <v>538504</v>
      </c>
      <c r="EO78" s="40">
        <v>350943.49254663434</v>
      </c>
      <c r="EP78" s="40">
        <v>72348594.829538196</v>
      </c>
      <c r="EQ78" s="43">
        <v>65.170080917993985</v>
      </c>
      <c r="ER78" s="44">
        <v>206.15454158884089</v>
      </c>
      <c r="ES78" s="44">
        <v>134.35108156956716</v>
      </c>
      <c r="ET78" s="43">
        <v>6.1318458342469163E-2</v>
      </c>
      <c r="EU78" s="43">
        <v>6.1249707637289132</v>
      </c>
      <c r="EV78" s="43">
        <v>6.0599364458660032</v>
      </c>
      <c r="EW78" s="43">
        <v>-6.6895876916634727</v>
      </c>
      <c r="EX78" s="60">
        <v>-1.0350360084718153</v>
      </c>
      <c r="EY78" s="40">
        <v>2157836</v>
      </c>
      <c r="EZ78" s="40">
        <v>1210525.5704860638</v>
      </c>
      <c r="FA78" s="40">
        <v>241081009.90387821</v>
      </c>
      <c r="FB78" s="43">
        <v>56.099053426027915</v>
      </c>
      <c r="FC78" s="44">
        <v>199.15400036289748</v>
      </c>
      <c r="FD78" s="44">
        <v>111.72350906365368</v>
      </c>
      <c r="FE78" s="43">
        <v>-0.14673714615454739</v>
      </c>
      <c r="FF78" s="43">
        <v>0.87157072411371783</v>
      </c>
      <c r="FG78" s="43">
        <v>1.0198043019471914</v>
      </c>
      <c r="FH78" s="43">
        <v>-8.0369886623649123</v>
      </c>
      <c r="FI78" s="60">
        <v>-7.0991459165095341</v>
      </c>
      <c r="FK78" s="61">
        <v>52</v>
      </c>
      <c r="FL78" s="62">
        <v>30</v>
      </c>
      <c r="FM78" s="40">
        <v>5925</v>
      </c>
      <c r="FN78" s="62">
        <v>4212</v>
      </c>
    </row>
    <row r="79" spans="2:170" x14ac:dyDescent="0.25">
      <c r="B79" s="64" t="s">
        <v>60</v>
      </c>
      <c r="K79" s="60"/>
      <c r="T79" s="60"/>
      <c r="AC79" s="60"/>
      <c r="AL79" s="60"/>
      <c r="AU79" s="60"/>
      <c r="BD79" s="60"/>
      <c r="BM79" s="60"/>
      <c r="BV79" s="60"/>
      <c r="CE79" s="60"/>
      <c r="CN79" s="60"/>
      <c r="CW79" s="60"/>
      <c r="DF79" s="60"/>
      <c r="DQ79" s="60"/>
      <c r="EB79" s="60"/>
      <c r="EM79" s="60"/>
      <c r="EX79" s="60"/>
      <c r="FI79" s="60"/>
      <c r="FK79" s="61">
        <v>25</v>
      </c>
      <c r="FL79" s="62">
        <v>2</v>
      </c>
      <c r="FM79" s="40">
        <v>1133</v>
      </c>
      <c r="FN79" s="62">
        <v>97</v>
      </c>
    </row>
    <row r="80" spans="2:170" x14ac:dyDescent="0.25">
      <c r="B80" s="64" t="s">
        <v>61</v>
      </c>
      <c r="C80" s="40">
        <v>53971</v>
      </c>
      <c r="D80" s="40">
        <v>44629.231497418245</v>
      </c>
      <c r="E80" s="40">
        <v>12516301.104905689</v>
      </c>
      <c r="F80" s="43">
        <v>82.691133196379994</v>
      </c>
      <c r="G80" s="44">
        <v>280.45074237116864</v>
      </c>
      <c r="H80" s="44">
        <v>231.90789692437957</v>
      </c>
      <c r="I80" s="43">
        <v>3.8489637387720341</v>
      </c>
      <c r="J80" s="43">
        <v>3.5948475734046035</v>
      </c>
      <c r="K80" s="60">
        <v>7.582175691721889</v>
      </c>
      <c r="L80" s="40">
        <v>53971</v>
      </c>
      <c r="M80" s="40">
        <v>44395.5</v>
      </c>
      <c r="N80" s="40">
        <v>12668281.816978201</v>
      </c>
      <c r="O80" s="43">
        <v>82.258064516129039</v>
      </c>
      <c r="P80" s="44">
        <v>285.35058321177149</v>
      </c>
      <c r="Q80" s="44">
        <v>234.72386683548945</v>
      </c>
      <c r="R80" s="43">
        <v>5.5724349771709045</v>
      </c>
      <c r="S80" s="43">
        <v>0.18811170617790932</v>
      </c>
      <c r="T80" s="60">
        <v>5.7710290858095643</v>
      </c>
      <c r="U80" s="40">
        <v>52230</v>
      </c>
      <c r="V80" s="40">
        <v>39599.509466437179</v>
      </c>
      <c r="W80" s="40">
        <v>9071494.8922267128</v>
      </c>
      <c r="X80" s="43">
        <v>75.81755593803787</v>
      </c>
      <c r="Y80" s="44">
        <v>229.08099151872872</v>
      </c>
      <c r="Z80" s="44">
        <v>173.68360888812393</v>
      </c>
      <c r="AA80" s="43">
        <v>5.6119318167400243</v>
      </c>
      <c r="AB80" s="43">
        <v>-1.5573827893583032</v>
      </c>
      <c r="AC80" s="60">
        <v>3.9671497671191656</v>
      </c>
      <c r="AD80" s="40">
        <v>53971</v>
      </c>
      <c r="AE80" s="40">
        <v>36207.406196213422</v>
      </c>
      <c r="AF80" s="40">
        <v>6963030.3811722482</v>
      </c>
      <c r="AG80" s="43">
        <v>67.086780300927217</v>
      </c>
      <c r="AH80" s="44">
        <v>192.30956074120667</v>
      </c>
      <c r="AI80" s="44">
        <v>129.01429251213148</v>
      </c>
      <c r="AJ80" s="43">
        <v>2.1012894292911621</v>
      </c>
      <c r="AK80" s="43">
        <v>7.6207332575783662</v>
      </c>
      <c r="AL80" s="60">
        <v>9.8821563492659301</v>
      </c>
      <c r="AM80" s="40">
        <v>52230</v>
      </c>
      <c r="AN80" s="40">
        <v>31429.39500860585</v>
      </c>
      <c r="AO80" s="40">
        <v>5227532.5622507762</v>
      </c>
      <c r="AP80" s="43">
        <v>60.174985656913371</v>
      </c>
      <c r="AQ80" s="44">
        <v>166.32622297754688</v>
      </c>
      <c r="AR80" s="44">
        <v>100.08678082042458</v>
      </c>
      <c r="AS80" s="43">
        <v>15.689722972565722</v>
      </c>
      <c r="AT80" s="43">
        <v>5.0359885360108079</v>
      </c>
      <c r="AU80" s="60">
        <v>21.515844158903882</v>
      </c>
      <c r="AV80" s="40">
        <v>53971</v>
      </c>
      <c r="AW80" s="40">
        <v>25797.364888123924</v>
      </c>
      <c r="AX80" s="40">
        <v>4270367.8419594001</v>
      </c>
      <c r="AY80" s="43">
        <v>47.798567542057633</v>
      </c>
      <c r="AZ80" s="44">
        <v>165.53504051591358</v>
      </c>
      <c r="BA80" s="44">
        <v>79.123378146771415</v>
      </c>
      <c r="BB80" s="43">
        <v>21.834340086513144</v>
      </c>
      <c r="BC80" s="43">
        <v>4.2351450655374618</v>
      </c>
      <c r="BD80" s="60">
        <v>26.994201128857519</v>
      </c>
      <c r="BE80" s="40">
        <v>53971</v>
      </c>
      <c r="BF80" s="40">
        <v>23130.428571428572</v>
      </c>
      <c r="BG80" s="40">
        <v>3657204.0859845784</v>
      </c>
      <c r="BH80" s="43">
        <v>42.857142857142854</v>
      </c>
      <c r="BI80" s="44">
        <v>158.1122491825366</v>
      </c>
      <c r="BJ80" s="44">
        <v>67.762392506801405</v>
      </c>
      <c r="BK80" s="43">
        <v>12.401421177901984</v>
      </c>
      <c r="BL80" s="43">
        <v>5.3352542533391345</v>
      </c>
      <c r="BM80" s="60">
        <v>18.398322782223563</v>
      </c>
      <c r="BN80" s="40">
        <v>48748</v>
      </c>
      <c r="BO80" s="40">
        <v>24279.608433734938</v>
      </c>
      <c r="BP80" s="40">
        <v>3930714.3518777709</v>
      </c>
      <c r="BQ80" s="43">
        <v>49.806368330464714</v>
      </c>
      <c r="BR80" s="44">
        <v>161.8936467861771</v>
      </c>
      <c r="BS80" s="44">
        <v>80.633346021944917</v>
      </c>
      <c r="BT80" s="43">
        <v>10.535810807851858</v>
      </c>
      <c r="BU80" s="43">
        <v>5.5547966818310677</v>
      </c>
      <c r="BV80" s="60">
        <v>16.675850358836097</v>
      </c>
      <c r="BW80" s="40">
        <v>53971</v>
      </c>
      <c r="BX80" s="40">
        <v>30256.242685025816</v>
      </c>
      <c r="BY80" s="40">
        <v>4985821.024004749</v>
      </c>
      <c r="BZ80" s="43">
        <v>56.060185442229745</v>
      </c>
      <c r="CA80" s="44">
        <v>164.78652276517772</v>
      </c>
      <c r="CB80" s="44">
        <v>92.379630245960769</v>
      </c>
      <c r="CC80" s="43">
        <v>9.8532753077949948</v>
      </c>
      <c r="CD80" s="43">
        <v>1.0623756321922782</v>
      </c>
      <c r="CE80" s="60">
        <v>11.020329735744875</v>
      </c>
      <c r="CF80" s="40">
        <v>52230</v>
      </c>
      <c r="CG80" s="40">
        <v>33636.359724612739</v>
      </c>
      <c r="CH80" s="40">
        <v>6027562.9450510414</v>
      </c>
      <c r="CI80" s="43">
        <v>64.400458978772235</v>
      </c>
      <c r="CJ80" s="44">
        <v>179.19783812516704</v>
      </c>
      <c r="CK80" s="44">
        <v>115.40423023264486</v>
      </c>
      <c r="CL80" s="43">
        <v>-2.1146718988448168</v>
      </c>
      <c r="CM80" s="43">
        <v>-5.8180579793045908</v>
      </c>
      <c r="CN80" s="60">
        <v>-7.8096970409792759</v>
      </c>
      <c r="CO80" s="40">
        <v>53971</v>
      </c>
      <c r="CP80" s="40">
        <v>38748.487091222029</v>
      </c>
      <c r="CQ80" s="40">
        <v>9287131.9809997082</v>
      </c>
      <c r="CR80" s="43">
        <v>71.795014158014553</v>
      </c>
      <c r="CS80" s="44">
        <v>239.67727976413269</v>
      </c>
      <c r="CT80" s="44">
        <v>172.07633694020322</v>
      </c>
      <c r="CU80" s="43">
        <v>8.9012732677452341E-2</v>
      </c>
      <c r="CV80" s="43">
        <v>-0.53221624019161506</v>
      </c>
      <c r="CW80" s="60">
        <v>-0.44367724770477579</v>
      </c>
      <c r="CX80" s="40">
        <v>51960</v>
      </c>
      <c r="CY80" s="40">
        <v>41038.860585197937</v>
      </c>
      <c r="CZ80" s="40">
        <v>11242210.097540447</v>
      </c>
      <c r="DA80" s="43">
        <v>78.981640849110732</v>
      </c>
      <c r="DB80" s="44">
        <v>273.94060013438417</v>
      </c>
      <c r="DC80" s="44">
        <v>216.36278093803787</v>
      </c>
      <c r="DD80" s="43">
        <v>6.663309185321669</v>
      </c>
      <c r="DE80" s="43">
        <v>1.2109297818156242</v>
      </c>
      <c r="DF80" s="60">
        <v>7.9549269624853203</v>
      </c>
      <c r="DG80" s="40">
        <v>160172</v>
      </c>
      <c r="DH80" s="40">
        <v>128624.24096385542</v>
      </c>
      <c r="DI80" s="40">
        <v>34256077.814110607</v>
      </c>
      <c r="DJ80" s="43">
        <v>80.303823991618643</v>
      </c>
      <c r="DK80" s="44">
        <v>266.32676358212194</v>
      </c>
      <c r="DL80" s="44">
        <v>213.87057546956149</v>
      </c>
      <c r="DM80" s="43">
        <v>-4.0817304237430232</v>
      </c>
      <c r="DN80" s="43">
        <v>0.6816567577824576</v>
      </c>
      <c r="DO80" s="43">
        <v>4.9660895704448418</v>
      </c>
      <c r="DP80" s="43">
        <v>0.88641463237442264</v>
      </c>
      <c r="DQ80" s="60">
        <v>5.8965243473770599</v>
      </c>
      <c r="DR80" s="40">
        <v>160172</v>
      </c>
      <c r="DS80" s="40">
        <v>93434.166092943196</v>
      </c>
      <c r="DT80" s="40">
        <v>16460930.785382424</v>
      </c>
      <c r="DU80" s="43">
        <v>58.333645139564467</v>
      </c>
      <c r="DV80" s="44">
        <v>176.17678279493595</v>
      </c>
      <c r="DW80" s="44">
        <v>102.77033929389921</v>
      </c>
      <c r="DX80" s="43">
        <v>-3.6524626452684008</v>
      </c>
      <c r="DY80" s="43">
        <v>7.4199556492081751</v>
      </c>
      <c r="DZ80" s="43">
        <v>11.492165340757127</v>
      </c>
      <c r="EA80" s="43">
        <v>5.4480620282717558</v>
      </c>
      <c r="EB80" s="60">
        <v>17.56632766503861</v>
      </c>
      <c r="EC80" s="40">
        <v>156690</v>
      </c>
      <c r="ED80" s="40">
        <v>77666.279690189331</v>
      </c>
      <c r="EE80" s="40">
        <v>12573739.461867098</v>
      </c>
      <c r="EF80" s="43">
        <v>49.566838783706253</v>
      </c>
      <c r="EG80" s="44">
        <v>161.89444778382236</v>
      </c>
      <c r="EH80" s="44">
        <v>80.245959932778717</v>
      </c>
      <c r="EI80" s="43">
        <v>-0.85421412300683375</v>
      </c>
      <c r="EJ80" s="43">
        <v>9.8687607377910886</v>
      </c>
      <c r="EK80" s="43">
        <v>10.815361203618838</v>
      </c>
      <c r="EL80" s="43">
        <v>3.63368325995777</v>
      </c>
      <c r="EM80" s="60">
        <v>14.842040433122506</v>
      </c>
      <c r="EN80" s="40">
        <v>158161</v>
      </c>
      <c r="EO80" s="40">
        <v>113423.70740103271</v>
      </c>
      <c r="EP80" s="40">
        <v>26556905.023591198</v>
      </c>
      <c r="EQ80" s="43">
        <v>71.714080842326936</v>
      </c>
      <c r="ER80" s="44">
        <v>234.13892590985262</v>
      </c>
      <c r="ES80" s="44">
        <v>167.91057861034767</v>
      </c>
      <c r="ET80" s="43">
        <v>-0.17042119282211182</v>
      </c>
      <c r="EU80" s="43">
        <v>1.4957964927403031</v>
      </c>
      <c r="EV80" s="43">
        <v>1.6690621211186771</v>
      </c>
      <c r="EW80" s="43">
        <v>-0.64206845218635278</v>
      </c>
      <c r="EX80" s="60">
        <v>1.0162771476531791</v>
      </c>
      <c r="EY80" s="40">
        <v>635195</v>
      </c>
      <c r="EZ80" s="40">
        <v>413148.39414802066</v>
      </c>
      <c r="FA80" s="40">
        <v>89847653.084951326</v>
      </c>
      <c r="FB80" s="43">
        <v>65.042765473283112</v>
      </c>
      <c r="FC80" s="44">
        <v>217.47065789819135</v>
      </c>
      <c r="FD80" s="44">
        <v>141.44892998992643</v>
      </c>
      <c r="FE80" s="43">
        <v>-2.2330203185147677</v>
      </c>
      <c r="FF80" s="43">
        <v>4.0215318869365548</v>
      </c>
      <c r="FG80" s="43">
        <v>6.3974076173274064</v>
      </c>
      <c r="FH80" s="43">
        <v>0.86301134510321509</v>
      </c>
      <c r="FI80" s="60">
        <v>7.315629316023041</v>
      </c>
      <c r="FK80" s="61">
        <v>21</v>
      </c>
      <c r="FL80" s="62">
        <v>10</v>
      </c>
      <c r="FM80" s="40">
        <v>1732</v>
      </c>
      <c r="FN80" s="62">
        <v>1162</v>
      </c>
    </row>
    <row r="81" spans="2:170" x14ac:dyDescent="0.25">
      <c r="B81" s="64" t="s">
        <v>62</v>
      </c>
      <c r="C81" s="40">
        <v>18476</v>
      </c>
      <c r="D81" s="40">
        <v>13270.717391304348</v>
      </c>
      <c r="E81" s="40">
        <v>2609540.6946162391</v>
      </c>
      <c r="F81" s="43">
        <v>71.826788218793823</v>
      </c>
      <c r="G81" s="44">
        <v>196.63900734757141</v>
      </c>
      <c r="H81" s="44">
        <v>141.23948336307853</v>
      </c>
      <c r="I81" s="43">
        <v>-10.328553108577605</v>
      </c>
      <c r="J81" s="43">
        <v>10.956888442183699</v>
      </c>
      <c r="K81" s="60">
        <v>-0.50335270823058087</v>
      </c>
      <c r="L81" s="40">
        <v>18476</v>
      </c>
      <c r="M81" s="40">
        <v>12757.315217391304</v>
      </c>
      <c r="N81" s="40">
        <v>2354262.6096315654</v>
      </c>
      <c r="O81" s="43">
        <v>69.048036465638148</v>
      </c>
      <c r="P81" s="44">
        <v>184.5421681218738</v>
      </c>
      <c r="Q81" s="44">
        <v>127.42274353927068</v>
      </c>
      <c r="R81" s="43">
        <v>-13.127513284063598</v>
      </c>
      <c r="S81" s="43">
        <v>8.7557816478357005</v>
      </c>
      <c r="T81" s="60">
        <v>-5.5211480351683049</v>
      </c>
      <c r="U81" s="40">
        <v>17880</v>
      </c>
      <c r="V81" s="40">
        <v>11009.804347826086</v>
      </c>
      <c r="W81" s="40">
        <v>1739052.1041615217</v>
      </c>
      <c r="X81" s="43">
        <v>61.576086956521742</v>
      </c>
      <c r="Y81" s="44">
        <v>157.95485997940571</v>
      </c>
      <c r="Z81" s="44">
        <v>97.262421932971009</v>
      </c>
      <c r="AA81" s="43">
        <v>-9.795691047157014</v>
      </c>
      <c r="AB81" s="43">
        <v>3.5698958803657437</v>
      </c>
      <c r="AC81" s="60">
        <v>-6.5754911379831258</v>
      </c>
      <c r="AD81" s="40">
        <v>18476</v>
      </c>
      <c r="AE81" s="40">
        <v>9387</v>
      </c>
      <c r="AF81" s="40">
        <v>1309148.5296600326</v>
      </c>
      <c r="AG81" s="43">
        <v>50.806451612903224</v>
      </c>
      <c r="AH81" s="44">
        <v>139.46399591563147</v>
      </c>
      <c r="AI81" s="44">
        <v>70.856707602296638</v>
      </c>
      <c r="AJ81" s="43">
        <v>-10.853794642898432</v>
      </c>
      <c r="AK81" s="43">
        <v>3.6930223705041252</v>
      </c>
      <c r="AL81" s="60">
        <v>-7.5616053365005618</v>
      </c>
      <c r="AM81" s="40">
        <v>17880</v>
      </c>
      <c r="AN81" s="40">
        <v>9163.5</v>
      </c>
      <c r="AO81" s="40">
        <v>1171607.8923913043</v>
      </c>
      <c r="AP81" s="43">
        <v>51.25</v>
      </c>
      <c r="AQ81" s="44">
        <v>127.85593849416755</v>
      </c>
      <c r="AR81" s="44">
        <v>65.526168478260871</v>
      </c>
      <c r="AS81" s="43">
        <v>0.61059907824272142</v>
      </c>
      <c r="AT81" s="43">
        <v>-1.6275437901922671</v>
      </c>
      <c r="AU81" s="60">
        <v>-1.026882479299035</v>
      </c>
      <c r="AV81" s="40">
        <v>18476</v>
      </c>
      <c r="AW81" s="40">
        <v>9560.29347826087</v>
      </c>
      <c r="AX81" s="40">
        <v>1190023.3813372827</v>
      </c>
      <c r="AY81" s="43">
        <v>51.744389901823283</v>
      </c>
      <c r="AZ81" s="44">
        <v>124.47561197187871</v>
      </c>
      <c r="BA81" s="44">
        <v>64.409145991409531</v>
      </c>
      <c r="BB81" s="43">
        <v>44.566390167436033</v>
      </c>
      <c r="BC81" s="43">
        <v>-6.5102162084916886</v>
      </c>
      <c r="BD81" s="60">
        <v>35.154805602642568</v>
      </c>
      <c r="BE81" s="40">
        <v>18476</v>
      </c>
      <c r="BF81" s="40">
        <v>7833.836956521739</v>
      </c>
      <c r="BG81" s="40">
        <v>966422.83744913049</v>
      </c>
      <c r="BH81" s="43">
        <v>42.400070126227206</v>
      </c>
      <c r="BI81" s="44">
        <v>123.36519675005168</v>
      </c>
      <c r="BJ81" s="44">
        <v>52.306929933380083</v>
      </c>
      <c r="BK81" s="43">
        <v>42.937352245848018</v>
      </c>
      <c r="BL81" s="43">
        <v>-3.9260340083419072</v>
      </c>
      <c r="BM81" s="60">
        <v>37.325583186193001</v>
      </c>
      <c r="BN81" s="40">
        <v>16688</v>
      </c>
      <c r="BO81" s="40">
        <v>6847.521739130435</v>
      </c>
      <c r="BP81" s="40">
        <v>820344.68776978261</v>
      </c>
      <c r="BQ81" s="43">
        <v>41.032608695652172</v>
      </c>
      <c r="BR81" s="44">
        <v>119.80169162251656</v>
      </c>
      <c r="BS81" s="44">
        <v>49.157759334239131</v>
      </c>
      <c r="BT81" s="43">
        <v>34.448879336719891</v>
      </c>
      <c r="BU81" s="43">
        <v>0.13008482165813756</v>
      </c>
      <c r="BV81" s="60">
        <v>34.623776921555859</v>
      </c>
      <c r="BW81" s="40">
        <v>18476</v>
      </c>
      <c r="BX81" s="40">
        <v>7636.25</v>
      </c>
      <c r="BY81" s="40">
        <v>1021879.8973726087</v>
      </c>
      <c r="BZ81" s="43">
        <v>41.33064516129032</v>
      </c>
      <c r="CA81" s="44">
        <v>133.81959697136799</v>
      </c>
      <c r="CB81" s="44">
        <v>55.308502780504909</v>
      </c>
      <c r="CC81" s="43">
        <v>2.633870265447964</v>
      </c>
      <c r="CD81" s="43">
        <v>0.77204261717029965</v>
      </c>
      <c r="CE81" s="60">
        <v>3.4262474836678862</v>
      </c>
      <c r="CF81" s="40">
        <v>17880</v>
      </c>
      <c r="CG81" s="40">
        <v>8530.25</v>
      </c>
      <c r="CH81" s="40">
        <v>1296705.0971025</v>
      </c>
      <c r="CI81" s="43">
        <v>47.708333333333336</v>
      </c>
      <c r="CJ81" s="44">
        <v>152.01255497816595</v>
      </c>
      <c r="CK81" s="44">
        <v>72.522656437500004</v>
      </c>
      <c r="CL81" s="43">
        <v>-11.745978552290651</v>
      </c>
      <c r="CM81" s="43">
        <v>9.7705125231841823</v>
      </c>
      <c r="CN81" s="60">
        <v>-3.1231083345324477</v>
      </c>
      <c r="CO81" s="40">
        <v>18476</v>
      </c>
      <c r="CP81" s="40">
        <v>9991.097826086956</v>
      </c>
      <c r="CQ81" s="40">
        <v>1583292.1077432609</v>
      </c>
      <c r="CR81" s="43">
        <v>54.076086956521742</v>
      </c>
      <c r="CS81" s="44">
        <v>158.47028377694926</v>
      </c>
      <c r="CT81" s="44">
        <v>85.69452845546985</v>
      </c>
      <c r="CU81" s="43">
        <v>-23.318831572376244</v>
      </c>
      <c r="CV81" s="43">
        <v>11.668501421184819</v>
      </c>
      <c r="CW81" s="60">
        <v>-14.371288344594996</v>
      </c>
      <c r="CX81" s="40">
        <v>17880</v>
      </c>
      <c r="CY81" s="40">
        <v>11876.271739130434</v>
      </c>
      <c r="CZ81" s="40">
        <v>2329075.4896249999</v>
      </c>
      <c r="DA81" s="43">
        <v>66.42210144927536</v>
      </c>
      <c r="DB81" s="44">
        <v>196.11167046229374</v>
      </c>
      <c r="DC81" s="44">
        <v>130.26149270833332</v>
      </c>
      <c r="DD81" s="43">
        <v>-9.0311375759506269</v>
      </c>
      <c r="DE81" s="43">
        <v>10.415598062193686</v>
      </c>
      <c r="DF81" s="60">
        <v>0.44381349583277624</v>
      </c>
      <c r="DG81" s="40">
        <v>54832</v>
      </c>
      <c r="DH81" s="40">
        <v>37037.836956521736</v>
      </c>
      <c r="DI81" s="40">
        <v>6702855.4084093263</v>
      </c>
      <c r="DJ81" s="43">
        <v>67.547849716446123</v>
      </c>
      <c r="DK81" s="44">
        <v>180.97318739962395</v>
      </c>
      <c r="DL81" s="44">
        <v>122.2434966517604</v>
      </c>
      <c r="DM81" s="43">
        <v>2.229845626072041</v>
      </c>
      <c r="DN81" s="43">
        <v>-9.1774451962800772</v>
      </c>
      <c r="DO81" s="43">
        <v>-11.158474076211931</v>
      </c>
      <c r="DP81" s="43">
        <v>8.1521604350659356</v>
      </c>
      <c r="DQ81" s="60">
        <v>-3.9159703499017193</v>
      </c>
      <c r="DR81" s="40">
        <v>54832</v>
      </c>
      <c r="DS81" s="40">
        <v>28110.793478260868</v>
      </c>
      <c r="DT81" s="40">
        <v>3670779.8033886198</v>
      </c>
      <c r="DU81" s="43">
        <v>51.267131379962194</v>
      </c>
      <c r="DV81" s="44">
        <v>130.58257520291525</v>
      </c>
      <c r="DW81" s="44">
        <v>66.945940388616492</v>
      </c>
      <c r="DX81" s="43">
        <v>2.229845626072041</v>
      </c>
      <c r="DY81" s="43">
        <v>9.4730558102340652</v>
      </c>
      <c r="DZ81" s="43">
        <v>7.0852207003550598</v>
      </c>
      <c r="EA81" s="43">
        <v>-1.5108974551052545</v>
      </c>
      <c r="EB81" s="60">
        <v>5.4672728259130521</v>
      </c>
      <c r="EC81" s="40">
        <v>53640</v>
      </c>
      <c r="ED81" s="40">
        <v>22317.608695652172</v>
      </c>
      <c r="EE81" s="40">
        <v>2808647.4225915219</v>
      </c>
      <c r="EF81" s="43">
        <v>41.606280193236714</v>
      </c>
      <c r="EG81" s="44">
        <v>125.84894111611031</v>
      </c>
      <c r="EH81" s="44">
        <v>52.36106306099034</v>
      </c>
      <c r="EI81" s="43">
        <v>0</v>
      </c>
      <c r="EJ81" s="43">
        <v>23.890897140979451</v>
      </c>
      <c r="EK81" s="43">
        <v>23.890897140917964</v>
      </c>
      <c r="EL81" s="43">
        <v>-1.4819340697183159</v>
      </c>
      <c r="EM81" s="60">
        <v>22.054915726893874</v>
      </c>
      <c r="EN81" s="40">
        <v>54236</v>
      </c>
      <c r="EO81" s="40">
        <v>30397.619565217392</v>
      </c>
      <c r="EP81" s="40">
        <v>5209072.6944707604</v>
      </c>
      <c r="EQ81" s="43">
        <v>56.046942188246533</v>
      </c>
      <c r="ER81" s="44">
        <v>171.36449396291758</v>
      </c>
      <c r="ES81" s="44">
        <v>96.044558862577645</v>
      </c>
      <c r="ET81" s="43">
        <v>0</v>
      </c>
      <c r="EU81" s="43">
        <v>-14.972365679079573</v>
      </c>
      <c r="EV81" s="43">
        <v>-14.972365679049815</v>
      </c>
      <c r="EW81" s="43">
        <v>11.260101523853399</v>
      </c>
      <c r="EX81" s="60">
        <v>-5.398167731163217</v>
      </c>
      <c r="EY81" s="40">
        <v>217540</v>
      </c>
      <c r="EZ81" s="40">
        <v>117863.85869565218</v>
      </c>
      <c r="FA81" s="40">
        <v>18391355.328860227</v>
      </c>
      <c r="FB81" s="43">
        <v>54.180315664085768</v>
      </c>
      <c r="FC81" s="44">
        <v>156.03897184759876</v>
      </c>
      <c r="FD81" s="44">
        <v>84.542407506022926</v>
      </c>
      <c r="FE81" s="43">
        <v>1.1117928123896108</v>
      </c>
      <c r="FF81" s="43">
        <v>-1.9622387372610723</v>
      </c>
      <c r="FG81" s="43">
        <v>-3.0402304856813753</v>
      </c>
      <c r="FH81" s="43">
        <v>4.0118095118792674</v>
      </c>
      <c r="FI81" s="60">
        <v>0.84961077041673505</v>
      </c>
      <c r="FK81" s="61">
        <v>10</v>
      </c>
      <c r="FL81" s="62">
        <v>5</v>
      </c>
      <c r="FM81" s="40">
        <v>596</v>
      </c>
      <c r="FN81" s="62">
        <v>368</v>
      </c>
    </row>
    <row r="82" spans="2:170" ht="13" x14ac:dyDescent="0.3">
      <c r="B82" s="72" t="s">
        <v>97</v>
      </c>
      <c r="C82" s="73">
        <v>290904</v>
      </c>
      <c r="D82" s="73">
        <v>223385.89144050106</v>
      </c>
      <c r="E82" s="73">
        <v>60108418.26754462</v>
      </c>
      <c r="F82" s="74">
        <v>76.790244011942448</v>
      </c>
      <c r="G82" s="75">
        <v>269.07884772819028</v>
      </c>
      <c r="H82" s="75">
        <v>206.62630375500035</v>
      </c>
      <c r="I82" s="74">
        <v>-0.84051351634518223</v>
      </c>
      <c r="J82" s="74">
        <v>0.13862537322377971</v>
      </c>
      <c r="K82" s="76">
        <v>-0.70305330810897926</v>
      </c>
      <c r="L82" s="73">
        <v>290904</v>
      </c>
      <c r="M82" s="73">
        <v>217735.57411273487</v>
      </c>
      <c r="N82" s="73">
        <v>57178257.806846149</v>
      </c>
      <c r="O82" s="74">
        <v>74.847913439737809</v>
      </c>
      <c r="P82" s="75">
        <v>262.60411528913278</v>
      </c>
      <c r="Q82" s="75">
        <v>196.55370090079938</v>
      </c>
      <c r="R82" s="74">
        <v>0.56164138446693368</v>
      </c>
      <c r="S82" s="74">
        <v>-4.6045624086996595</v>
      </c>
      <c r="T82" s="76">
        <v>-4.0687821522465732</v>
      </c>
      <c r="U82" s="73">
        <v>281520</v>
      </c>
      <c r="V82" s="73">
        <v>189761.59684644328</v>
      </c>
      <c r="W82" s="73">
        <v>42478874.505739957</v>
      </c>
      <c r="X82" s="74">
        <v>67.406080152899719</v>
      </c>
      <c r="Y82" s="75">
        <v>223.85390517194176</v>
      </c>
      <c r="Z82" s="75">
        <v>150.89114274559518</v>
      </c>
      <c r="AA82" s="74">
        <v>1.1099323573694546</v>
      </c>
      <c r="AB82" s="74">
        <v>-8.7517919545550544</v>
      </c>
      <c r="AC82" s="76">
        <v>-7.738998567975087</v>
      </c>
      <c r="AD82" s="73">
        <v>290904</v>
      </c>
      <c r="AE82" s="73">
        <v>170523.24324324325</v>
      </c>
      <c r="AF82" s="73">
        <v>32912134.892704651</v>
      </c>
      <c r="AG82" s="74">
        <v>58.618390686701879</v>
      </c>
      <c r="AH82" s="75">
        <v>193.00673777214681</v>
      </c>
      <c r="AI82" s="75">
        <v>113.13744359893522</v>
      </c>
      <c r="AJ82" s="74">
        <v>-0.90854670136006743</v>
      </c>
      <c r="AK82" s="74">
        <v>-3.6687623614302862</v>
      </c>
      <c r="AL82" s="76">
        <v>-4.5439766433265953</v>
      </c>
      <c r="AM82" s="73">
        <v>281160</v>
      </c>
      <c r="AN82" s="73">
        <v>143244.61976664379</v>
      </c>
      <c r="AO82" s="73">
        <v>24914594.285325028</v>
      </c>
      <c r="AP82" s="74">
        <v>50.94772363303592</v>
      </c>
      <c r="AQ82" s="75">
        <v>173.93040189511319</v>
      </c>
      <c r="AR82" s="75">
        <v>88.613580471350929</v>
      </c>
      <c r="AS82" s="74">
        <v>0.56428310092498524</v>
      </c>
      <c r="AT82" s="74">
        <v>-3.4863586589533067</v>
      </c>
      <c r="AU82" s="76">
        <v>-2.9417484906748848</v>
      </c>
      <c r="AV82" s="73">
        <v>290532</v>
      </c>
      <c r="AW82" s="73">
        <v>113188.68114682885</v>
      </c>
      <c r="AX82" s="73">
        <v>19283571.909292504</v>
      </c>
      <c r="AY82" s="74">
        <v>38.959109890417871</v>
      </c>
      <c r="AZ82" s="75">
        <v>170.36661010545541</v>
      </c>
      <c r="BA82" s="75">
        <v>66.373314847564131</v>
      </c>
      <c r="BB82" s="74">
        <v>4.7502400810180161</v>
      </c>
      <c r="BC82" s="74">
        <v>-4.8000856944525836</v>
      </c>
      <c r="BD82" s="76">
        <v>-0.27786120798233832</v>
      </c>
      <c r="BE82" s="73">
        <v>290532</v>
      </c>
      <c r="BF82" s="73">
        <v>101825.46923076923</v>
      </c>
      <c r="BG82" s="73">
        <v>17331890.328842711</v>
      </c>
      <c r="BH82" s="74">
        <v>35.047935935032712</v>
      </c>
      <c r="BI82" s="75">
        <v>170.21174034133912</v>
      </c>
      <c r="BJ82" s="75">
        <v>59.655701708736764</v>
      </c>
      <c r="BK82" s="74">
        <v>2.4006240921266979</v>
      </c>
      <c r="BL82" s="74">
        <v>-3.6535267301701562</v>
      </c>
      <c r="BM82" s="76">
        <v>-1.3406100808002297</v>
      </c>
      <c r="BN82" s="73">
        <v>262752</v>
      </c>
      <c r="BO82" s="73">
        <v>114207.54545454546</v>
      </c>
      <c r="BP82" s="73">
        <v>18719934.844050582</v>
      </c>
      <c r="BQ82" s="74">
        <v>43.465909090909093</v>
      </c>
      <c r="BR82" s="75">
        <v>163.91154165467208</v>
      </c>
      <c r="BS82" s="75">
        <v>71.245641685127353</v>
      </c>
      <c r="BT82" s="74">
        <v>5.0610573482062167</v>
      </c>
      <c r="BU82" s="74">
        <v>1.6219078171221102</v>
      </c>
      <c r="BV82" s="76">
        <v>6.7650508500736626</v>
      </c>
      <c r="BW82" s="73">
        <v>290904</v>
      </c>
      <c r="BX82" s="73">
        <v>142651.56503496502</v>
      </c>
      <c r="BY82" s="73">
        <v>23883628.683466833</v>
      </c>
      <c r="BZ82" s="74">
        <v>49.037333634107824</v>
      </c>
      <c r="CA82" s="75">
        <v>167.42633477321309</v>
      </c>
      <c r="CB82" s="75">
        <v>82.101410374098791</v>
      </c>
      <c r="CC82" s="74">
        <v>1.522133363065123</v>
      </c>
      <c r="CD82" s="74">
        <v>-12.6251787824144</v>
      </c>
      <c r="CE82" s="76">
        <v>-11.295217477780575</v>
      </c>
      <c r="CF82" s="73">
        <v>281520</v>
      </c>
      <c r="CG82" s="73">
        <v>164551.39300699302</v>
      </c>
      <c r="CH82" s="73">
        <v>30371110.598461196</v>
      </c>
      <c r="CI82" s="74">
        <v>58.451048951048953</v>
      </c>
      <c r="CJ82" s="75">
        <v>184.56914914825728</v>
      </c>
      <c r="CK82" s="75">
        <v>107.88260371718242</v>
      </c>
      <c r="CL82" s="74">
        <v>2.4766806746646566</v>
      </c>
      <c r="CM82" s="74">
        <v>-6.758395781183788</v>
      </c>
      <c r="CN82" s="76">
        <v>-4.4490989887752912</v>
      </c>
      <c r="CO82" s="73">
        <v>290904</v>
      </c>
      <c r="CP82" s="73">
        <v>190906.75634866164</v>
      </c>
      <c r="CQ82" s="73">
        <v>41765358.526428029</v>
      </c>
      <c r="CR82" s="74">
        <v>65.625345938406355</v>
      </c>
      <c r="CS82" s="75">
        <v>218.77360092038893</v>
      </c>
      <c r="CT82" s="75">
        <v>143.57093242591378</v>
      </c>
      <c r="CU82" s="74">
        <v>1.2507285532386425</v>
      </c>
      <c r="CV82" s="74">
        <v>-4.1034033118460442</v>
      </c>
      <c r="CW82" s="76">
        <v>-2.9039971954283628</v>
      </c>
      <c r="CX82" s="73">
        <v>281580</v>
      </c>
      <c r="CY82" s="73">
        <v>207569.00291145744</v>
      </c>
      <c r="CZ82" s="73">
        <v>52779171.578237198</v>
      </c>
      <c r="DA82" s="74">
        <v>73.715818918764626</v>
      </c>
      <c r="DB82" s="75">
        <v>254.27289642447806</v>
      </c>
      <c r="DC82" s="75">
        <v>187.43934788776619</v>
      </c>
      <c r="DD82" s="74">
        <v>6.7919770004684796</v>
      </c>
      <c r="DE82" s="74">
        <v>-2.1902230170463692</v>
      </c>
      <c r="DF82" s="76">
        <v>4.4529945399266539</v>
      </c>
      <c r="DG82" s="73">
        <v>863328</v>
      </c>
      <c r="DH82" s="73">
        <v>630883.06239967921</v>
      </c>
      <c r="DI82" s="73">
        <v>159765550.58013073</v>
      </c>
      <c r="DJ82" s="74">
        <v>73.075709625968258</v>
      </c>
      <c r="DK82" s="75">
        <v>253.24114737275275</v>
      </c>
      <c r="DL82" s="75">
        <v>185.05776550758313</v>
      </c>
      <c r="DM82" s="74">
        <v>-0.92928143066651669</v>
      </c>
      <c r="DN82" s="74">
        <v>-0.70834516849698814</v>
      </c>
      <c r="DO82" s="74">
        <v>0.22300864006665141</v>
      </c>
      <c r="DP82" s="74">
        <v>-4.0748175010336256</v>
      </c>
      <c r="DQ82" s="76">
        <v>-3.8608960560958909</v>
      </c>
      <c r="DR82" s="73">
        <v>862596</v>
      </c>
      <c r="DS82" s="73">
        <v>426956.54415671586</v>
      </c>
      <c r="DT82" s="73">
        <v>77110301.087322176</v>
      </c>
      <c r="DU82" s="74">
        <v>49.496698820388211</v>
      </c>
      <c r="DV82" s="75">
        <v>180.60456536536557</v>
      </c>
      <c r="DW82" s="75">
        <v>89.393297774766154</v>
      </c>
      <c r="DX82" s="74">
        <v>-0.67922095118567172</v>
      </c>
      <c r="DY82" s="74">
        <v>0.32414830750426588</v>
      </c>
      <c r="DZ82" s="74">
        <v>1.0102309590547007</v>
      </c>
      <c r="EA82" s="74">
        <v>-3.9912225486219808</v>
      </c>
      <c r="EB82" s="76">
        <v>-3.0213121554610023</v>
      </c>
      <c r="EC82" s="73">
        <v>844188</v>
      </c>
      <c r="ED82" s="73">
        <v>358684.57972027973</v>
      </c>
      <c r="EE82" s="73">
        <v>59935453.856360123</v>
      </c>
      <c r="EF82" s="74">
        <v>42.488708643131595</v>
      </c>
      <c r="EG82" s="75">
        <v>167.09793853725412</v>
      </c>
      <c r="EH82" s="75">
        <v>70.997756253773005</v>
      </c>
      <c r="EI82" s="74">
        <v>-0.15966165920396244</v>
      </c>
      <c r="EJ82" s="74">
        <v>2.7118230951465683</v>
      </c>
      <c r="EK82" s="74">
        <v>2.8760767462448116</v>
      </c>
      <c r="EL82" s="74">
        <v>-6.0718928874122016</v>
      </c>
      <c r="EM82" s="76">
        <v>-3.3704484405655517</v>
      </c>
      <c r="EN82" s="73">
        <v>854004</v>
      </c>
      <c r="EO82" s="73">
        <v>563027.15226711205</v>
      </c>
      <c r="EP82" s="73">
        <v>124915640.70312642</v>
      </c>
      <c r="EQ82" s="74">
        <v>65.927929174466641</v>
      </c>
      <c r="ER82" s="75">
        <v>221.86432785725364</v>
      </c>
      <c r="ES82" s="75">
        <v>146.27055693313665</v>
      </c>
      <c r="ET82" s="74">
        <v>7.0262218599814507E-3</v>
      </c>
      <c r="EU82" s="74">
        <v>3.6025385583011955</v>
      </c>
      <c r="EV82" s="74">
        <v>3.5952597255024616</v>
      </c>
      <c r="EW82" s="74">
        <v>-3.7872615508607317</v>
      </c>
      <c r="EX82" s="76">
        <v>-0.32816371462242361</v>
      </c>
      <c r="EY82" s="73">
        <v>3424116</v>
      </c>
      <c r="EZ82" s="73">
        <v>1979551.3385437869</v>
      </c>
      <c r="FA82" s="73">
        <v>421726946.22693944</v>
      </c>
      <c r="FB82" s="74">
        <v>57.812040787864284</v>
      </c>
      <c r="FC82" s="75">
        <v>213.04168172631157</v>
      </c>
      <c r="FD82" s="75">
        <v>123.16374393476724</v>
      </c>
      <c r="FE82" s="74">
        <v>-0.44446667052392524</v>
      </c>
      <c r="FF82" s="74">
        <v>1.3271146237839138</v>
      </c>
      <c r="FG82" s="74">
        <v>1.7794905366790288</v>
      </c>
      <c r="FH82" s="74">
        <v>-4.3738337862466441</v>
      </c>
      <c r="FI82" s="76">
        <v>-2.6721752079288668</v>
      </c>
      <c r="FK82" s="77">
        <v>108</v>
      </c>
      <c r="FL82" s="78">
        <v>47</v>
      </c>
      <c r="FM82" s="73">
        <v>9386</v>
      </c>
      <c r="FN82" s="78">
        <v>5839</v>
      </c>
    </row>
    <row r="83" spans="2:170" ht="13" x14ac:dyDescent="0.3">
      <c r="B83" s="59" t="s">
        <v>98</v>
      </c>
      <c r="K83" s="60"/>
      <c r="T83" s="60"/>
      <c r="AC83" s="60"/>
      <c r="AL83" s="60"/>
      <c r="AU83" s="60"/>
      <c r="BD83" s="60"/>
      <c r="BM83" s="60"/>
      <c r="BV83" s="60"/>
      <c r="CE83" s="60"/>
      <c r="CN83" s="60"/>
      <c r="CW83" s="60"/>
      <c r="DF83" s="60"/>
      <c r="DQ83" s="60"/>
      <c r="EB83" s="60"/>
      <c r="EM83" s="60"/>
      <c r="EX83" s="60"/>
      <c r="FI83" s="60"/>
      <c r="FK83" s="61"/>
      <c r="FL83" s="62"/>
      <c r="FN83" s="62"/>
    </row>
    <row r="84" spans="2:170" ht="13" x14ac:dyDescent="0.3">
      <c r="B84" s="63" t="s">
        <v>84</v>
      </c>
      <c r="K84" s="60"/>
      <c r="T84" s="60"/>
      <c r="AC84" s="60"/>
      <c r="AL84" s="60"/>
      <c r="AU84" s="60"/>
      <c r="BD84" s="60"/>
      <c r="BM84" s="60"/>
      <c r="BV84" s="60"/>
      <c r="CE84" s="60"/>
      <c r="CN84" s="60"/>
      <c r="CW84" s="60"/>
      <c r="DF84" s="60"/>
      <c r="DQ84" s="60"/>
      <c r="EB84" s="60"/>
      <c r="EM84" s="60"/>
      <c r="EX84" s="60"/>
      <c r="FI84" s="60"/>
      <c r="FK84" s="61"/>
      <c r="FL84" s="62"/>
      <c r="FN84" s="62"/>
    </row>
    <row r="85" spans="2:170" x14ac:dyDescent="0.25">
      <c r="B85" s="64" t="s">
        <v>59</v>
      </c>
      <c r="C85" s="40">
        <v>480252</v>
      </c>
      <c r="D85" s="40">
        <v>369120.61224489799</v>
      </c>
      <c r="E85" s="40">
        <v>126566696.1600997</v>
      </c>
      <c r="F85" s="43">
        <v>76.859776168531923</v>
      </c>
      <c r="G85" s="44">
        <v>342.88709966737741</v>
      </c>
      <c r="H85" s="44">
        <v>263.54225731511724</v>
      </c>
      <c r="I85" s="43">
        <v>0.16831162014521575</v>
      </c>
      <c r="J85" s="43">
        <v>2.9219135194059938</v>
      </c>
      <c r="K85" s="60">
        <v>3.0951430594906117</v>
      </c>
      <c r="L85" s="40">
        <v>491412</v>
      </c>
      <c r="M85" s="40">
        <v>393135.5298179987</v>
      </c>
      <c r="N85" s="40">
        <v>129976777.99442193</v>
      </c>
      <c r="O85" s="43">
        <v>80.001206689702059</v>
      </c>
      <c r="P85" s="44">
        <v>330.61569900485568</v>
      </c>
      <c r="Q85" s="44">
        <v>264.49654870947785</v>
      </c>
      <c r="R85" s="43">
        <v>4.734474305279786</v>
      </c>
      <c r="S85" s="43">
        <v>0.84833713033866065</v>
      </c>
      <c r="T85" s="60">
        <v>5.6229757390404007</v>
      </c>
      <c r="U85" s="40">
        <v>474720</v>
      </c>
      <c r="V85" s="40">
        <v>367948.56580980477</v>
      </c>
      <c r="W85" s="40">
        <v>125763109.78702363</v>
      </c>
      <c r="X85" s="43">
        <v>77.508545207660248</v>
      </c>
      <c r="Y85" s="44">
        <v>341.79535259292595</v>
      </c>
      <c r="Z85" s="44">
        <v>264.92060538216975</v>
      </c>
      <c r="AA85" s="43">
        <v>-1.1574233246705379</v>
      </c>
      <c r="AB85" s="43">
        <v>-3.9261349610846699</v>
      </c>
      <c r="AC85" s="60">
        <v>-5.0381162839913776</v>
      </c>
      <c r="AD85" s="40">
        <v>491660</v>
      </c>
      <c r="AE85" s="40">
        <v>388563.33333333331</v>
      </c>
      <c r="AF85" s="40">
        <v>137891388.68939444</v>
      </c>
      <c r="AG85" s="43">
        <v>79.03090211392697</v>
      </c>
      <c r="AH85" s="44">
        <v>354.8749376491034</v>
      </c>
      <c r="AI85" s="44">
        <v>280.46086460032228</v>
      </c>
      <c r="AJ85" s="43">
        <v>3.8346719517559018</v>
      </c>
      <c r="AK85" s="43">
        <v>4.9165920491295916</v>
      </c>
      <c r="AL85" s="60">
        <v>8.9397991771572514</v>
      </c>
      <c r="AM85" s="40">
        <v>475800</v>
      </c>
      <c r="AN85" s="40">
        <v>359601.58890999929</v>
      </c>
      <c r="AO85" s="40">
        <v>120160944.4481831</v>
      </c>
      <c r="AP85" s="43">
        <v>75.578307883564378</v>
      </c>
      <c r="AQ85" s="44">
        <v>334.1502044315406</v>
      </c>
      <c r="AR85" s="44">
        <v>252.54507029882956</v>
      </c>
      <c r="AS85" s="43">
        <v>1.6995015482211924</v>
      </c>
      <c r="AT85" s="43">
        <v>2.6573105018687468</v>
      </c>
      <c r="AU85" s="60">
        <v>4.4019730831768804</v>
      </c>
      <c r="AV85" s="40">
        <v>491474</v>
      </c>
      <c r="AW85" s="40">
        <v>347950.53511048754</v>
      </c>
      <c r="AX85" s="40">
        <v>134183960.56948757</v>
      </c>
      <c r="AY85" s="43">
        <v>70.797343320396919</v>
      </c>
      <c r="AZ85" s="44">
        <v>385.64090877710265</v>
      </c>
      <c r="BA85" s="44">
        <v>273.02351817082405</v>
      </c>
      <c r="BB85" s="43">
        <v>0.99504403471189784</v>
      </c>
      <c r="BC85" s="43">
        <v>1.5873575145818433</v>
      </c>
      <c r="BD85" s="60">
        <v>2.5981964555220971</v>
      </c>
      <c r="BE85" s="40">
        <v>491784</v>
      </c>
      <c r="BF85" s="40">
        <v>358336.23217665614</v>
      </c>
      <c r="BG85" s="40">
        <v>140741855.15767884</v>
      </c>
      <c r="BH85" s="43">
        <v>72.864556833214607</v>
      </c>
      <c r="BI85" s="44">
        <v>392.76479049513063</v>
      </c>
      <c r="BJ85" s="44">
        <v>286.18632399118076</v>
      </c>
      <c r="BK85" s="43">
        <v>8.3043386687889402</v>
      </c>
      <c r="BL85" s="43">
        <v>0.68430976898244922</v>
      </c>
      <c r="BM85" s="60">
        <v>9.0454758385154559</v>
      </c>
      <c r="BN85" s="40">
        <v>443352</v>
      </c>
      <c r="BO85" s="40">
        <v>294089.13471283781</v>
      </c>
      <c r="BP85" s="40">
        <v>90049462.367566794</v>
      </c>
      <c r="BQ85" s="43">
        <v>66.333102075289574</v>
      </c>
      <c r="BR85" s="44">
        <v>306.1978554749914</v>
      </c>
      <c r="BS85" s="44">
        <v>203.11053602457369</v>
      </c>
      <c r="BT85" s="43">
        <v>-0.21026115924385516</v>
      </c>
      <c r="BU85" s="43">
        <v>0.6477868703183034</v>
      </c>
      <c r="BV85" s="60">
        <v>0.43616366688353614</v>
      </c>
      <c r="BW85" s="40">
        <v>492094</v>
      </c>
      <c r="BX85" s="40">
        <v>296707.20873104996</v>
      </c>
      <c r="BY85" s="40">
        <v>91643834.454171911</v>
      </c>
      <c r="BZ85" s="43">
        <v>60.294823495317964</v>
      </c>
      <c r="CA85" s="44">
        <v>308.86959183132751</v>
      </c>
      <c r="CB85" s="44">
        <v>186.23237522540796</v>
      </c>
      <c r="CC85" s="43">
        <v>-11.697103450481437</v>
      </c>
      <c r="CD85" s="43">
        <v>-3.2013971435478066</v>
      </c>
      <c r="CE85" s="60">
        <v>-14.524029858247141</v>
      </c>
      <c r="CF85" s="40">
        <v>468810</v>
      </c>
      <c r="CG85" s="40">
        <v>334721.55877293576</v>
      </c>
      <c r="CH85" s="40">
        <v>117537879.93522586</v>
      </c>
      <c r="CI85" s="43">
        <v>71.398126911314989</v>
      </c>
      <c r="CJ85" s="44">
        <v>351.15120868255678</v>
      </c>
      <c r="CK85" s="44">
        <v>250.7153856257884</v>
      </c>
      <c r="CL85" s="43">
        <v>7.8115104951818877</v>
      </c>
      <c r="CM85" s="43">
        <v>6.1762167720521655</v>
      </c>
      <c r="CN85" s="60">
        <v>14.47018308856684</v>
      </c>
      <c r="CO85" s="40">
        <v>490699</v>
      </c>
      <c r="CP85" s="40">
        <v>330199.85965905071</v>
      </c>
      <c r="CQ85" s="40">
        <v>110448351.16596258</v>
      </c>
      <c r="CR85" s="43">
        <v>67.291732744319987</v>
      </c>
      <c r="CS85" s="44">
        <v>334.48939463513551</v>
      </c>
      <c r="CT85" s="44">
        <v>225.08370949596917</v>
      </c>
      <c r="CU85" s="43">
        <v>3.1302844280921547</v>
      </c>
      <c r="CV85" s="43">
        <v>6.1204226118480696</v>
      </c>
      <c r="CW85" s="60">
        <v>9.4422936759414071</v>
      </c>
      <c r="CX85" s="40">
        <v>481110</v>
      </c>
      <c r="CY85" s="40">
        <v>313156.94172185432</v>
      </c>
      <c r="CZ85" s="40">
        <v>98535139.452135026</v>
      </c>
      <c r="DA85" s="43">
        <v>65.090507726269323</v>
      </c>
      <c r="DB85" s="44">
        <v>314.65098270008605</v>
      </c>
      <c r="DC85" s="44">
        <v>204.80792220518182</v>
      </c>
      <c r="DD85" s="43">
        <v>-3.5607499184706053</v>
      </c>
      <c r="DE85" s="43">
        <v>2.2103199749282325</v>
      </c>
      <c r="DF85" s="60">
        <v>-1.4291339102220812</v>
      </c>
      <c r="DG85" s="40">
        <v>1446384</v>
      </c>
      <c r="DH85" s="40">
        <v>1130204.7078727013</v>
      </c>
      <c r="DI85" s="40">
        <v>382306583.94154525</v>
      </c>
      <c r="DJ85" s="43">
        <v>78.140017303337245</v>
      </c>
      <c r="DK85" s="44">
        <v>338.263131695082</v>
      </c>
      <c r="DL85" s="44">
        <v>264.31886963734752</v>
      </c>
      <c r="DM85" s="43">
        <v>2.4850635437096829</v>
      </c>
      <c r="DN85" s="43">
        <v>3.7816989894238366</v>
      </c>
      <c r="DO85" s="43">
        <v>1.2651945570059713</v>
      </c>
      <c r="DP85" s="43">
        <v>-0.17962753727574851</v>
      </c>
      <c r="DQ85" s="60">
        <v>1.0832943818889946</v>
      </c>
      <c r="DR85" s="40">
        <v>1458934</v>
      </c>
      <c r="DS85" s="40">
        <v>1096115.4573538201</v>
      </c>
      <c r="DT85" s="40">
        <v>392236293.70706511</v>
      </c>
      <c r="DU85" s="43">
        <v>75.131257298398708</v>
      </c>
      <c r="DV85" s="44">
        <v>357.84213339530834</v>
      </c>
      <c r="DW85" s="44">
        <v>268.85129396330825</v>
      </c>
      <c r="DX85" s="43">
        <v>3.0844779831552769</v>
      </c>
      <c r="DY85" s="43">
        <v>5.3859062643127906</v>
      </c>
      <c r="DZ85" s="43">
        <v>2.232565296194946</v>
      </c>
      <c r="EA85" s="43">
        <v>2.9977671007625464</v>
      </c>
      <c r="EB85" s="60">
        <v>5.2972595048534146</v>
      </c>
      <c r="EC85" s="40">
        <v>1427230</v>
      </c>
      <c r="ED85" s="40">
        <v>949132.57562054391</v>
      </c>
      <c r="EE85" s="40">
        <v>322435151.97941756</v>
      </c>
      <c r="EF85" s="43">
        <v>66.501725413601449</v>
      </c>
      <c r="EG85" s="44">
        <v>339.71561008598729</v>
      </c>
      <c r="EH85" s="44">
        <v>225.91674220652419</v>
      </c>
      <c r="EI85" s="43">
        <v>2.5512979235092041</v>
      </c>
      <c r="EJ85" s="43">
        <v>1.2254390530971657</v>
      </c>
      <c r="EK85" s="43">
        <v>-1.2928738078175648</v>
      </c>
      <c r="EL85" s="43">
        <v>0.22065544421257305</v>
      </c>
      <c r="EM85" s="60">
        <v>-1.0750711600133913</v>
      </c>
      <c r="EN85" s="40">
        <v>1440619</v>
      </c>
      <c r="EO85" s="40">
        <v>978078.36015384085</v>
      </c>
      <c r="EP85" s="40">
        <v>326521370.55332345</v>
      </c>
      <c r="EQ85" s="43">
        <v>67.892923816348443</v>
      </c>
      <c r="ER85" s="44">
        <v>333.83968386946555</v>
      </c>
      <c r="ES85" s="44">
        <v>226.65352223823473</v>
      </c>
      <c r="ET85" s="43">
        <v>2.2078041858815181</v>
      </c>
      <c r="EU85" s="43">
        <v>4.6464118985363916</v>
      </c>
      <c r="EV85" s="43">
        <v>2.3859310275631747</v>
      </c>
      <c r="EW85" s="43">
        <v>5.032561565955656</v>
      </c>
      <c r="EX85" s="60">
        <v>7.5385660413965789</v>
      </c>
      <c r="EY85" s="40">
        <v>5773167</v>
      </c>
      <c r="EZ85" s="40">
        <v>4153531.1010009064</v>
      </c>
      <c r="FA85" s="40">
        <v>1423499400.1813514</v>
      </c>
      <c r="FB85" s="43">
        <v>71.945452140928992</v>
      </c>
      <c r="FC85" s="44">
        <v>342.7202940260446</v>
      </c>
      <c r="FD85" s="44">
        <v>246.57166511575906</v>
      </c>
      <c r="FE85" s="43">
        <v>2.5827430361516859</v>
      </c>
      <c r="FF85" s="43">
        <v>3.801661399644102</v>
      </c>
      <c r="FG85" s="43">
        <v>1.1882294501417603</v>
      </c>
      <c r="FH85" s="43">
        <v>1.9374728210612886</v>
      </c>
      <c r="FI85" s="60">
        <v>3.1487238938127966</v>
      </c>
      <c r="FK85" s="61">
        <v>140</v>
      </c>
      <c r="FL85" s="62">
        <v>103</v>
      </c>
      <c r="FM85" s="40">
        <v>16037</v>
      </c>
      <c r="FN85" s="62">
        <v>14345</v>
      </c>
    </row>
    <row r="86" spans="2:170" x14ac:dyDescent="0.25">
      <c r="B86" s="64" t="s">
        <v>60</v>
      </c>
      <c r="C86" s="40">
        <v>9982</v>
      </c>
      <c r="D86" s="40">
        <v>8280.7976878612717</v>
      </c>
      <c r="E86" s="40">
        <v>2944382.5558369015</v>
      </c>
      <c r="F86" s="43">
        <v>82.957300018646279</v>
      </c>
      <c r="G86" s="44">
        <v>355.56750289323446</v>
      </c>
      <c r="H86" s="44">
        <v>294.96920014394931</v>
      </c>
      <c r="I86" s="43">
        <v>2.0178858060568987</v>
      </c>
      <c r="J86" s="43">
        <v>9.8083231615109909</v>
      </c>
      <c r="K86" s="60">
        <v>12.024129728389488</v>
      </c>
      <c r="L86" s="40">
        <v>9982</v>
      </c>
      <c r="M86" s="40">
        <v>8088.1629629629633</v>
      </c>
      <c r="N86" s="40">
        <v>3332542.7911135112</v>
      </c>
      <c r="O86" s="43">
        <v>81.027479091995218</v>
      </c>
      <c r="P86" s="44">
        <v>412.02715701621941</v>
      </c>
      <c r="Q86" s="44">
        <v>333.85521850465949</v>
      </c>
      <c r="R86" s="43">
        <v>3.7460653664052272</v>
      </c>
      <c r="S86" s="43">
        <v>19.073918230910369</v>
      </c>
      <c r="T86" s="60">
        <v>23.534505042184581</v>
      </c>
      <c r="U86" s="40">
        <v>9660</v>
      </c>
      <c r="V86" s="40">
        <v>7174.6370370370369</v>
      </c>
      <c r="W86" s="40">
        <v>2790883.7848743703</v>
      </c>
      <c r="X86" s="43">
        <v>74.271604938271608</v>
      </c>
      <c r="Y86" s="44">
        <v>388.99302786569149</v>
      </c>
      <c r="Z86" s="44">
        <v>288.91136489382717</v>
      </c>
      <c r="AA86" s="43">
        <v>-5.7992107454017239</v>
      </c>
      <c r="AB86" s="43">
        <v>16.909226895681751</v>
      </c>
      <c r="AC86" s="60">
        <v>10.129414447100633</v>
      </c>
      <c r="AD86" s="40">
        <v>9982</v>
      </c>
      <c r="AE86" s="40">
        <v>7453.7037037037035</v>
      </c>
      <c r="AF86" s="40">
        <v>2825899.9119331557</v>
      </c>
      <c r="AG86" s="43">
        <v>74.671445639187581</v>
      </c>
      <c r="AH86" s="44">
        <v>379.12694470655998</v>
      </c>
      <c r="AI86" s="44">
        <v>283.0995704200717</v>
      </c>
      <c r="AJ86" s="43">
        <v>0.26613995067168639</v>
      </c>
      <c r="AK86" s="43">
        <v>16.079448084331329</v>
      </c>
      <c r="AL86" s="60">
        <v>16.388381870187796</v>
      </c>
      <c r="AM86" s="40">
        <v>9660</v>
      </c>
      <c r="AN86" s="40">
        <v>7100.6962962962962</v>
      </c>
      <c r="AO86" s="40">
        <v>2332946.6114162938</v>
      </c>
      <c r="AP86" s="43">
        <v>73.506172839506178</v>
      </c>
      <c r="AQ86" s="44">
        <v>328.55180873362411</v>
      </c>
      <c r="AR86" s="44">
        <v>241.50586039506149</v>
      </c>
      <c r="AS86" s="43">
        <v>-2.1802469135539106</v>
      </c>
      <c r="AT86" s="43">
        <v>8.9701474630643556</v>
      </c>
      <c r="AU86" s="60">
        <v>6.5943291863121338</v>
      </c>
      <c r="AV86" s="40">
        <v>10695</v>
      </c>
      <c r="AW86" s="40">
        <v>6935.7777777777774</v>
      </c>
      <c r="AX86" s="40">
        <v>2576244.1221380001</v>
      </c>
      <c r="AY86" s="43">
        <v>64.85065710872162</v>
      </c>
      <c r="AZ86" s="44">
        <v>371.44271409506263</v>
      </c>
      <c r="BA86" s="44">
        <v>240.88304087311829</v>
      </c>
      <c r="BB86" s="43">
        <v>3.2970791929753864</v>
      </c>
      <c r="BC86" s="43">
        <v>18.488720403622946</v>
      </c>
      <c r="BD86" s="60">
        <v>22.395387350139231</v>
      </c>
      <c r="BE86" s="40">
        <v>10571</v>
      </c>
      <c r="BF86" s="40">
        <v>6973.580152671756</v>
      </c>
      <c r="BG86" s="40">
        <v>2588785.2164891576</v>
      </c>
      <c r="BH86" s="43">
        <v>65.96897315932037</v>
      </c>
      <c r="BI86" s="44">
        <v>371.22757031728219</v>
      </c>
      <c r="BJ86" s="44">
        <v>244.89501622260502</v>
      </c>
      <c r="BK86" s="43">
        <v>-2.2933079726067285</v>
      </c>
      <c r="BL86" s="43">
        <v>30.262488710103877</v>
      </c>
      <c r="BM86" s="60">
        <v>27.275168671100086</v>
      </c>
      <c r="BN86" s="40">
        <v>9548</v>
      </c>
      <c r="BO86" s="40">
        <v>4919.7709923664124</v>
      </c>
      <c r="BP86" s="40">
        <v>1540066.2992873283</v>
      </c>
      <c r="BQ86" s="43">
        <v>51.526717557251906</v>
      </c>
      <c r="BR86" s="44">
        <v>313.03617621164022</v>
      </c>
      <c r="BS86" s="44">
        <v>161.29726636859323</v>
      </c>
      <c r="BT86" s="43">
        <v>-16.218800622018463</v>
      </c>
      <c r="BU86" s="43">
        <v>6.1978526571093138</v>
      </c>
      <c r="BV86" s="60">
        <v>-11.026165330149095</v>
      </c>
      <c r="BW86" s="40">
        <v>10571</v>
      </c>
      <c r="BX86" s="40">
        <v>6028.6717557251905</v>
      </c>
      <c r="BY86" s="40">
        <v>2050363.274194201</v>
      </c>
      <c r="BZ86" s="43">
        <v>57.030288106377739</v>
      </c>
      <c r="CA86" s="44">
        <v>340.10199215889509</v>
      </c>
      <c r="CB86" s="44">
        <v>193.96114598374808</v>
      </c>
      <c r="CC86" s="43">
        <v>-8.1099736669122287</v>
      </c>
      <c r="CD86" s="43">
        <v>10.790186530551724</v>
      </c>
      <c r="CE86" s="60">
        <v>1.8051315773219729</v>
      </c>
      <c r="CF86" s="40">
        <v>10230</v>
      </c>
      <c r="CG86" s="40">
        <v>7116.7480916030536</v>
      </c>
      <c r="CH86" s="40">
        <v>2737306.3830703818</v>
      </c>
      <c r="CI86" s="43">
        <v>69.56743002544529</v>
      </c>
      <c r="CJ86" s="44">
        <v>384.62881471104606</v>
      </c>
      <c r="CK86" s="44">
        <v>267.57638153180659</v>
      </c>
      <c r="CL86" s="43">
        <v>2.5141856422669346</v>
      </c>
      <c r="CM86" s="43">
        <v>18.690367674741079</v>
      </c>
      <c r="CN86" s="60">
        <v>21.674463857555459</v>
      </c>
      <c r="CO86" s="40">
        <v>10571</v>
      </c>
      <c r="CP86" s="40">
        <v>6877.2671755725187</v>
      </c>
      <c r="CQ86" s="40">
        <v>2362835.1435082825</v>
      </c>
      <c r="CR86" s="43">
        <v>65.057867520315199</v>
      </c>
      <c r="CS86" s="44">
        <v>343.57181176570782</v>
      </c>
      <c r="CT86" s="44">
        <v>223.52049413568088</v>
      </c>
      <c r="CU86" s="43">
        <v>-3.4305719591481734</v>
      </c>
      <c r="CV86" s="43">
        <v>9.8185933336497921</v>
      </c>
      <c r="CW86" s="60">
        <v>6.0511874647812167</v>
      </c>
      <c r="CX86" s="40">
        <v>10230</v>
      </c>
      <c r="CY86" s="40">
        <v>7283.3435114503818</v>
      </c>
      <c r="CZ86" s="40">
        <v>2786030.0888854964</v>
      </c>
      <c r="DA86" s="43">
        <v>71.195928753180667</v>
      </c>
      <c r="DB86" s="44">
        <v>382.52075911365262</v>
      </c>
      <c r="DC86" s="44">
        <v>272.33920712468193</v>
      </c>
      <c r="DD86" s="43">
        <v>-2.889127403680936</v>
      </c>
      <c r="DE86" s="43">
        <v>18.24219925156595</v>
      </c>
      <c r="DF86" s="60">
        <v>14.826031470253774</v>
      </c>
      <c r="DG86" s="40">
        <v>29624</v>
      </c>
      <c r="DH86" s="40">
        <v>23543.597687861271</v>
      </c>
      <c r="DI86" s="40">
        <v>9067809.131824784</v>
      </c>
      <c r="DJ86" s="43">
        <v>79.474742397587335</v>
      </c>
      <c r="DK86" s="44">
        <v>385.14968069217434</v>
      </c>
      <c r="DL86" s="44">
        <v>306.09671657523575</v>
      </c>
      <c r="DM86" s="43">
        <v>-6.666666666666667</v>
      </c>
      <c r="DN86" s="43">
        <v>-6.6105272125143584</v>
      </c>
      <c r="DO86" s="43">
        <v>6.014941520033746E-2</v>
      </c>
      <c r="DP86" s="43">
        <v>15.294334141329049</v>
      </c>
      <c r="DQ86" s="60">
        <v>15.363683009056718</v>
      </c>
      <c r="DR86" s="40">
        <v>30337</v>
      </c>
      <c r="DS86" s="40">
        <v>21490.177777777779</v>
      </c>
      <c r="DT86" s="40">
        <v>7735090.6454874491</v>
      </c>
      <c r="DU86" s="43">
        <v>70.838177070171</v>
      </c>
      <c r="DV86" s="44">
        <v>359.93609385056038</v>
      </c>
      <c r="DW86" s="44">
        <v>254.97216750131685</v>
      </c>
      <c r="DX86" s="43">
        <v>-4.4202898550724639</v>
      </c>
      <c r="DY86" s="43">
        <v>-4.3042296624485088</v>
      </c>
      <c r="DZ86" s="43">
        <v>0.12142764654756726</v>
      </c>
      <c r="EA86" s="43">
        <v>14.632584713386736</v>
      </c>
      <c r="EB86" s="60">
        <v>14.771780363203044</v>
      </c>
      <c r="EC86" s="40">
        <v>30690</v>
      </c>
      <c r="ED86" s="40">
        <v>17922.022900763357</v>
      </c>
      <c r="EE86" s="40">
        <v>6179214.7899706867</v>
      </c>
      <c r="EF86" s="43">
        <v>58.396946564885496</v>
      </c>
      <c r="EG86" s="44">
        <v>344.7833330079884</v>
      </c>
      <c r="EH86" s="44">
        <v>201.3429387413062</v>
      </c>
      <c r="EI86" s="43">
        <v>3.3576937325295524</v>
      </c>
      <c r="EJ86" s="43">
        <v>-5.4802984128869294</v>
      </c>
      <c r="EK86" s="43">
        <v>-8.5508797906489242</v>
      </c>
      <c r="EL86" s="43">
        <v>16.863317655962877</v>
      </c>
      <c r="EM86" s="60">
        <v>6.8704758438724669</v>
      </c>
      <c r="EN86" s="40">
        <v>31031</v>
      </c>
      <c r="EO86" s="40">
        <v>21277.358778625956</v>
      </c>
      <c r="EP86" s="40">
        <v>7886171.6154641602</v>
      </c>
      <c r="EQ86" s="43">
        <v>68.568073148225821</v>
      </c>
      <c r="ER86" s="44">
        <v>370.63677393014439</v>
      </c>
      <c r="ES86" s="44">
        <v>254.13849426264576</v>
      </c>
      <c r="ET86" s="43">
        <v>5.9006211180124222</v>
      </c>
      <c r="EU86" s="43">
        <v>4.4938248351338856</v>
      </c>
      <c r="EV86" s="43">
        <v>-1.3284117392872203</v>
      </c>
      <c r="EW86" s="43">
        <v>15.763680498248508</v>
      </c>
      <c r="EX86" s="60">
        <v>14.225862176694953</v>
      </c>
      <c r="EY86" s="40">
        <v>121682</v>
      </c>
      <c r="EZ86" s="40">
        <v>84233.157145028366</v>
      </c>
      <c r="FA86" s="40">
        <v>30868286.182747081</v>
      </c>
      <c r="FB86" s="43">
        <v>69.224007778495064</v>
      </c>
      <c r="FC86" s="44">
        <v>366.46241490865214</v>
      </c>
      <c r="FD86" s="44">
        <v>253.6799706016262</v>
      </c>
      <c r="FE86" s="43">
        <v>-0.64747907736272714</v>
      </c>
      <c r="FF86" s="43">
        <v>-3.1695396941162701</v>
      </c>
      <c r="FG86" s="43">
        <v>-2.5384968527700735</v>
      </c>
      <c r="FH86" s="43">
        <v>15.559757085865614</v>
      </c>
      <c r="FI86" s="60">
        <v>12.626276289192933</v>
      </c>
      <c r="FK86" s="61">
        <v>18</v>
      </c>
      <c r="FL86" s="62">
        <v>9</v>
      </c>
      <c r="FM86" s="40">
        <v>341</v>
      </c>
      <c r="FN86" s="62">
        <v>131</v>
      </c>
    </row>
    <row r="87" spans="2:170" x14ac:dyDescent="0.25">
      <c r="B87" s="64" t="s">
        <v>61</v>
      </c>
      <c r="C87" s="40">
        <v>283371</v>
      </c>
      <c r="D87" s="40">
        <v>214079.29955271565</v>
      </c>
      <c r="E87" s="40">
        <v>66022482.893262319</v>
      </c>
      <c r="F87" s="43">
        <v>75.547356487684226</v>
      </c>
      <c r="G87" s="44">
        <v>308.40199417321389</v>
      </c>
      <c r="H87" s="44">
        <v>232.989553953165</v>
      </c>
      <c r="I87" s="43">
        <v>-2.0049678888361036</v>
      </c>
      <c r="J87" s="43">
        <v>4.556796275667498</v>
      </c>
      <c r="K87" s="60">
        <v>2.4604660848372859</v>
      </c>
      <c r="L87" s="40">
        <v>283371</v>
      </c>
      <c r="M87" s="40">
        <v>218172.99283887469</v>
      </c>
      <c r="N87" s="40">
        <v>65058246.354091756</v>
      </c>
      <c r="O87" s="43">
        <v>76.9919973599538</v>
      </c>
      <c r="P87" s="44">
        <v>298.19569098609117</v>
      </c>
      <c r="Q87" s="44">
        <v>229.5868185315073</v>
      </c>
      <c r="R87" s="43">
        <v>2.2141173361847368</v>
      </c>
      <c r="S87" s="43">
        <v>6.395950118710747</v>
      </c>
      <c r="T87" s="60">
        <v>8.7516812952838894</v>
      </c>
      <c r="U87" s="40">
        <v>278670</v>
      </c>
      <c r="V87" s="40">
        <v>207424.02284136545</v>
      </c>
      <c r="W87" s="40">
        <v>65735115.990219608</v>
      </c>
      <c r="X87" s="43">
        <v>74.43356760374833</v>
      </c>
      <c r="Y87" s="44">
        <v>316.91177853826872</v>
      </c>
      <c r="Z87" s="44">
        <v>235.88874292252345</v>
      </c>
      <c r="AA87" s="43">
        <v>-3.213662662876875</v>
      </c>
      <c r="AB87" s="43">
        <v>-4.0575007021046972</v>
      </c>
      <c r="AC87" s="60">
        <v>-7.1407689798289065</v>
      </c>
      <c r="AD87" s="40">
        <v>288207</v>
      </c>
      <c r="AE87" s="40">
        <v>212732.46379159915</v>
      </c>
      <c r="AF87" s="40">
        <v>70718727.885831252</v>
      </c>
      <c r="AG87" s="43">
        <v>73.812386163972135</v>
      </c>
      <c r="AH87" s="44">
        <v>332.4303523091333</v>
      </c>
      <c r="AI87" s="44">
        <v>245.37477537267051</v>
      </c>
      <c r="AJ87" s="43">
        <v>1.4252104422628067</v>
      </c>
      <c r="AK87" s="43">
        <v>9.5622682982699718</v>
      </c>
      <c r="AL87" s="60">
        <v>11.123761186786304</v>
      </c>
      <c r="AM87" s="40">
        <v>278910</v>
      </c>
      <c r="AN87" s="40">
        <v>203865.90287951502</v>
      </c>
      <c r="AO87" s="40">
        <v>61689159.525690027</v>
      </c>
      <c r="AP87" s="43">
        <v>73.093794729308755</v>
      </c>
      <c r="AQ87" s="44">
        <v>302.59674940418256</v>
      </c>
      <c r="AR87" s="44">
        <v>221.17944686705397</v>
      </c>
      <c r="AS87" s="43">
        <v>1.3113281865630912</v>
      </c>
      <c r="AT87" s="43">
        <v>3.2899222999118165</v>
      </c>
      <c r="AU87" s="60">
        <v>4.6443921648621904</v>
      </c>
      <c r="AV87" s="40">
        <v>288207</v>
      </c>
      <c r="AW87" s="40">
        <v>203680.20596102407</v>
      </c>
      <c r="AX87" s="40">
        <v>76958510.858640999</v>
      </c>
      <c r="AY87" s="43">
        <v>70.671498596850199</v>
      </c>
      <c r="AZ87" s="44">
        <v>377.83991083241375</v>
      </c>
      <c r="BA87" s="44">
        <v>267.02512728226935</v>
      </c>
      <c r="BB87" s="43">
        <v>0.42534933089917404</v>
      </c>
      <c r="BC87" s="43">
        <v>3.4362109088867605</v>
      </c>
      <c r="BD87" s="60">
        <v>3.8761761398541292</v>
      </c>
      <c r="BE87" s="40">
        <v>289571</v>
      </c>
      <c r="BF87" s="40">
        <v>205626.41655784799</v>
      </c>
      <c r="BG87" s="40">
        <v>81306025.570430651</v>
      </c>
      <c r="BH87" s="43">
        <v>71.010707756594414</v>
      </c>
      <c r="BI87" s="44">
        <v>395.40651892631303</v>
      </c>
      <c r="BJ87" s="44">
        <v>280.78096760528734</v>
      </c>
      <c r="BK87" s="43">
        <v>1.9042968823308724</v>
      </c>
      <c r="BL87" s="43">
        <v>3.4520109237781886</v>
      </c>
      <c r="BM87" s="60">
        <v>5.4220443424452194</v>
      </c>
      <c r="BN87" s="40">
        <v>261548</v>
      </c>
      <c r="BO87" s="40">
        <v>175608.84171907758</v>
      </c>
      <c r="BP87" s="40">
        <v>49544201.024105549</v>
      </c>
      <c r="BQ87" s="43">
        <v>67.142108415693315</v>
      </c>
      <c r="BR87" s="44">
        <v>282.12816928296627</v>
      </c>
      <c r="BS87" s="44">
        <v>189.42680129118</v>
      </c>
      <c r="BT87" s="43">
        <v>-1.8578069854538646</v>
      </c>
      <c r="BU87" s="43">
        <v>2.5501679802999075</v>
      </c>
      <c r="BV87" s="60">
        <v>0.64498379600623057</v>
      </c>
      <c r="BW87" s="40">
        <v>294252</v>
      </c>
      <c r="BX87" s="40">
        <v>173531.56501901141</v>
      </c>
      <c r="BY87" s="40">
        <v>47871845.33530543</v>
      </c>
      <c r="BZ87" s="43">
        <v>58.973792877877266</v>
      </c>
      <c r="CA87" s="44">
        <v>275.86822795069463</v>
      </c>
      <c r="CB87" s="44">
        <v>162.68995736751299</v>
      </c>
      <c r="CC87" s="43">
        <v>-14.350930138989675</v>
      </c>
      <c r="CD87" s="43">
        <v>-5.0275793535528281</v>
      </c>
      <c r="CE87" s="60">
        <v>-18.65700509187727</v>
      </c>
      <c r="CF87" s="40">
        <v>284760</v>
      </c>
      <c r="CG87" s="40">
        <v>191661.81859698085</v>
      </c>
      <c r="CH87" s="40">
        <v>63255498.070194215</v>
      </c>
      <c r="CI87" s="43">
        <v>67.306440018605443</v>
      </c>
      <c r="CJ87" s="44">
        <v>330.03703363164607</v>
      </c>
      <c r="CK87" s="44">
        <v>222.13617808046851</v>
      </c>
      <c r="CL87" s="43">
        <v>2.2221030000093838</v>
      </c>
      <c r="CM87" s="43">
        <v>6.6509817398096409</v>
      </c>
      <c r="CN87" s="60">
        <v>9.0208764045248202</v>
      </c>
      <c r="CO87" s="40">
        <v>294624</v>
      </c>
      <c r="CP87" s="40">
        <v>183759.17509139038</v>
      </c>
      <c r="CQ87" s="40">
        <v>55313695.271864884</v>
      </c>
      <c r="CR87" s="43">
        <v>62.370742061539588</v>
      </c>
      <c r="CS87" s="44">
        <v>301.01188277731052</v>
      </c>
      <c r="CT87" s="44">
        <v>187.74334498162025</v>
      </c>
      <c r="CU87" s="43">
        <v>-4.1886716672747939</v>
      </c>
      <c r="CV87" s="43">
        <v>6.5879360629545918</v>
      </c>
      <c r="CW87" s="60">
        <v>2.1233173843515156</v>
      </c>
      <c r="CX87" s="40">
        <v>285120</v>
      </c>
      <c r="CY87" s="40">
        <v>182209.72741194486</v>
      </c>
      <c r="CZ87" s="40">
        <v>50828972.132177643</v>
      </c>
      <c r="DA87" s="43">
        <v>63.906329760081675</v>
      </c>
      <c r="DB87" s="44">
        <v>278.95860914857786</v>
      </c>
      <c r="DC87" s="44">
        <v>178.27220865662753</v>
      </c>
      <c r="DD87" s="43">
        <v>-8.2778640718397138</v>
      </c>
      <c r="DE87" s="43">
        <v>2.4932379403389735</v>
      </c>
      <c r="DF87" s="60">
        <v>-5.9910129792200317</v>
      </c>
      <c r="DG87" s="40">
        <v>845412</v>
      </c>
      <c r="DH87" s="40">
        <v>639676.31523295585</v>
      </c>
      <c r="DI87" s="40">
        <v>196815845.23757368</v>
      </c>
      <c r="DJ87" s="43">
        <v>75.664447066395539</v>
      </c>
      <c r="DK87" s="44">
        <v>307.6803698225059</v>
      </c>
      <c r="DL87" s="44">
        <v>232.80465055803995</v>
      </c>
      <c r="DM87" s="43">
        <v>-0.26696552334326246</v>
      </c>
      <c r="DN87" s="43">
        <v>-1.2726320271215332</v>
      </c>
      <c r="DO87" s="43">
        <v>-1.0083584732435495</v>
      </c>
      <c r="DP87" s="43">
        <v>1.9977833768595845</v>
      </c>
      <c r="DQ87" s="60">
        <v>0.96928008562499535</v>
      </c>
      <c r="DR87" s="40">
        <v>855324</v>
      </c>
      <c r="DS87" s="40">
        <v>620278.57263213827</v>
      </c>
      <c r="DT87" s="40">
        <v>209366398.27016228</v>
      </c>
      <c r="DU87" s="43">
        <v>72.519720320269073</v>
      </c>
      <c r="DV87" s="44">
        <v>337.5360805737987</v>
      </c>
      <c r="DW87" s="44">
        <v>244.78022161211692</v>
      </c>
      <c r="DX87" s="43">
        <v>0.69944889407958488</v>
      </c>
      <c r="DY87" s="43">
        <v>1.7661271035576036</v>
      </c>
      <c r="DZ87" s="43">
        <v>1.0592691629801658</v>
      </c>
      <c r="EA87" s="43">
        <v>5.3244401647019117</v>
      </c>
      <c r="EB87" s="60">
        <v>6.4401094805221151</v>
      </c>
      <c r="EC87" s="40">
        <v>845371</v>
      </c>
      <c r="ED87" s="40">
        <v>554766.82329593692</v>
      </c>
      <c r="EE87" s="40">
        <v>178722071.92984164</v>
      </c>
      <c r="EF87" s="43">
        <v>65.624066036797686</v>
      </c>
      <c r="EG87" s="44">
        <v>322.15710173155657</v>
      </c>
      <c r="EH87" s="44">
        <v>211.41258918255019</v>
      </c>
      <c r="EI87" s="43">
        <v>2.7011299455619175</v>
      </c>
      <c r="EJ87" s="43">
        <v>-2.3279792786361302</v>
      </c>
      <c r="EK87" s="43">
        <v>-4.8968392333124182</v>
      </c>
      <c r="EL87" s="43">
        <v>1.4193472914854059</v>
      </c>
      <c r="EM87" s="60">
        <v>-3.5469950968352939</v>
      </c>
      <c r="EN87" s="40">
        <v>864504</v>
      </c>
      <c r="EO87" s="40">
        <v>557630.72110031615</v>
      </c>
      <c r="EP87" s="40">
        <v>169398165.47423676</v>
      </c>
      <c r="EQ87" s="43">
        <v>64.502965989783291</v>
      </c>
      <c r="ER87" s="44">
        <v>303.78198163110625</v>
      </c>
      <c r="ES87" s="44">
        <v>195.94838829460215</v>
      </c>
      <c r="ET87" s="43">
        <v>3.8937440512243664</v>
      </c>
      <c r="EU87" s="43">
        <v>0.24307207275633294</v>
      </c>
      <c r="EV87" s="43">
        <v>-3.5138515912118717</v>
      </c>
      <c r="EW87" s="43">
        <v>5.5997105325170509</v>
      </c>
      <c r="EX87" s="60">
        <v>1.8890934237015189</v>
      </c>
      <c r="EY87" s="40">
        <v>3410611</v>
      </c>
      <c r="EZ87" s="40">
        <v>2372352.4322613473</v>
      </c>
      <c r="FA87" s="40">
        <v>754302480.91181433</v>
      </c>
      <c r="FB87" s="43">
        <v>69.557989235985787</v>
      </c>
      <c r="FC87" s="44">
        <v>317.95549036228425</v>
      </c>
      <c r="FD87" s="44">
        <v>221.1634457614235</v>
      </c>
      <c r="FE87" s="43">
        <v>1.7394629774969357</v>
      </c>
      <c r="FF87" s="43">
        <v>-0.39263465113992091</v>
      </c>
      <c r="FG87" s="43">
        <v>-2.0956446655241345</v>
      </c>
      <c r="FH87" s="43">
        <v>3.5621706543755942</v>
      </c>
      <c r="FI87" s="60">
        <v>1.3918755495273509</v>
      </c>
      <c r="FK87" s="61">
        <v>166</v>
      </c>
      <c r="FL87" s="62">
        <v>117</v>
      </c>
      <c r="FM87" s="40">
        <v>9504</v>
      </c>
      <c r="FN87" s="62">
        <v>7836</v>
      </c>
    </row>
    <row r="88" spans="2:170" x14ac:dyDescent="0.25">
      <c r="B88" s="64" t="s">
        <v>62</v>
      </c>
      <c r="K88" s="60"/>
      <c r="T88" s="60"/>
      <c r="AC88" s="60"/>
      <c r="AL88" s="60"/>
      <c r="AU88" s="60"/>
      <c r="BD88" s="60"/>
      <c r="BM88" s="60"/>
      <c r="BV88" s="60"/>
      <c r="CE88" s="60"/>
      <c r="CN88" s="60"/>
      <c r="CW88" s="60"/>
      <c r="DF88" s="60"/>
      <c r="DQ88" s="60"/>
      <c r="EB88" s="60"/>
      <c r="EM88" s="60"/>
      <c r="EX88" s="60"/>
      <c r="FI88" s="60"/>
      <c r="FK88" s="61">
        <v>4</v>
      </c>
      <c r="FL88" s="62">
        <v>3</v>
      </c>
      <c r="FM88" s="40">
        <v>222</v>
      </c>
      <c r="FN88" s="62">
        <v>148</v>
      </c>
    </row>
    <row r="89" spans="2:170" ht="13" x14ac:dyDescent="0.3">
      <c r="B89" s="65" t="s">
        <v>85</v>
      </c>
      <c r="C89" s="66">
        <v>780487</v>
      </c>
      <c r="D89" s="66">
        <v>596917.50851393188</v>
      </c>
      <c r="E89" s="66">
        <v>197351318.09950688</v>
      </c>
      <c r="F89" s="67">
        <v>76.480134648486384</v>
      </c>
      <c r="G89" s="68">
        <v>330.61740572969097</v>
      </c>
      <c r="H89" s="68">
        <v>252.85663707340018</v>
      </c>
      <c r="I89" s="67">
        <v>-0.53411026166687769</v>
      </c>
      <c r="J89" s="67">
        <v>3.5543668091386684</v>
      </c>
      <c r="K89" s="69">
        <v>3.0012723096350253</v>
      </c>
      <c r="L89" s="66">
        <v>791647</v>
      </c>
      <c r="M89" s="66">
        <v>624697.87602254131</v>
      </c>
      <c r="N89" s="66">
        <v>199608615.64211169</v>
      </c>
      <c r="O89" s="67">
        <v>78.911165711806063</v>
      </c>
      <c r="P89" s="68">
        <v>319.52824445798035</v>
      </c>
      <c r="Q89" s="68">
        <v>252.14346248026166</v>
      </c>
      <c r="R89" s="67">
        <v>3.838517977497319</v>
      </c>
      <c r="S89" s="67">
        <v>2.7544703391684902</v>
      </c>
      <c r="T89" s="69">
        <v>6.6987191558239534</v>
      </c>
      <c r="U89" s="66">
        <v>769710</v>
      </c>
      <c r="V89" s="66">
        <v>586929.11672373163</v>
      </c>
      <c r="W89" s="66">
        <v>195637447.44521463</v>
      </c>
      <c r="X89" s="67">
        <v>76.253279381030723</v>
      </c>
      <c r="Y89" s="68">
        <v>333.32380669283015</v>
      </c>
      <c r="Z89" s="68">
        <v>254.17033356097056</v>
      </c>
      <c r="AA89" s="67">
        <v>-2.152851968108016</v>
      </c>
      <c r="AB89" s="67">
        <v>-3.7676144447029594</v>
      </c>
      <c r="AC89" s="69">
        <v>-5.8393552511407361</v>
      </c>
      <c r="AD89" s="66">
        <v>796731</v>
      </c>
      <c r="AE89" s="66">
        <v>613631.29384410987</v>
      </c>
      <c r="AF89" s="66">
        <v>213003919.6558412</v>
      </c>
      <c r="AG89" s="67">
        <v>77.018629103688681</v>
      </c>
      <c r="AH89" s="68">
        <v>347.12036656649695</v>
      </c>
      <c r="AI89" s="68">
        <v>267.34734766921486</v>
      </c>
      <c r="AJ89" s="67">
        <v>2.749785953544079</v>
      </c>
      <c r="AK89" s="67">
        <v>6.5926436932651002</v>
      </c>
      <c r="AL89" s="69">
        <v>9.5237132370757624</v>
      </c>
      <c r="AM89" s="66">
        <v>771030</v>
      </c>
      <c r="AN89" s="66">
        <v>575323.05452436197</v>
      </c>
      <c r="AO89" s="66">
        <v>185839810.32445094</v>
      </c>
      <c r="AP89" s="67">
        <v>74.617466833244094</v>
      </c>
      <c r="AQ89" s="68">
        <v>323.01818754350228</v>
      </c>
      <c r="AR89" s="68">
        <v>241.02798895561901</v>
      </c>
      <c r="AS89" s="67">
        <v>1.4024471573607369</v>
      </c>
      <c r="AT89" s="67">
        <v>3.0334073687242795</v>
      </c>
      <c r="AU89" s="69">
        <v>4.478396461494162</v>
      </c>
      <c r="AV89" s="66">
        <v>797258</v>
      </c>
      <c r="AW89" s="66">
        <v>563948.90794586623</v>
      </c>
      <c r="AX89" s="66">
        <v>215973183.15269214</v>
      </c>
      <c r="AY89" s="67">
        <v>70.736061343488089</v>
      </c>
      <c r="AZ89" s="68">
        <v>382.96586820135042</v>
      </c>
      <c r="BA89" s="68">
        <v>270.894971455529</v>
      </c>
      <c r="BB89" s="67">
        <v>0.78388773570210257</v>
      </c>
      <c r="BC89" s="67">
        <v>2.4385745501387324</v>
      </c>
      <c r="BD89" s="69">
        <v>3.2415779727149907</v>
      </c>
      <c r="BE89" s="66">
        <v>798808</v>
      </c>
      <c r="BF89" s="66">
        <v>576025.40672011534</v>
      </c>
      <c r="BG89" s="66">
        <v>226678281.43979445</v>
      </c>
      <c r="BH89" s="67">
        <v>72.110620664804969</v>
      </c>
      <c r="BI89" s="68">
        <v>393.52132526670829</v>
      </c>
      <c r="BJ89" s="68">
        <v>283.77067009818938</v>
      </c>
      <c r="BK89" s="67">
        <v>5.7083750349805342</v>
      </c>
      <c r="BL89" s="67">
        <v>1.8934448853290984</v>
      </c>
      <c r="BM89" s="69">
        <v>7.7099048554829794</v>
      </c>
      <c r="BN89" s="66">
        <v>720664</v>
      </c>
      <c r="BO89" s="66">
        <v>478788.00614856009</v>
      </c>
      <c r="BP89" s="66">
        <v>142497990.4778274</v>
      </c>
      <c r="BQ89" s="67">
        <v>66.437064450084932</v>
      </c>
      <c r="BR89" s="68">
        <v>297.62230600574532</v>
      </c>
      <c r="BS89" s="68">
        <v>197.73152325886602</v>
      </c>
      <c r="BT89" s="67">
        <v>-1.0710565387704789</v>
      </c>
      <c r="BU89" s="67">
        <v>1.5115770758506735</v>
      </c>
      <c r="BV89" s="69">
        <v>0.42433069199368489</v>
      </c>
      <c r="BW89" s="66">
        <v>803799</v>
      </c>
      <c r="BX89" s="66">
        <v>480019.04170941695</v>
      </c>
      <c r="BY89" s="66">
        <v>142741010.04468948</v>
      </c>
      <c r="BZ89" s="67">
        <v>59.718790606783159</v>
      </c>
      <c r="CA89" s="68">
        <v>297.36530771022791</v>
      </c>
      <c r="CB89" s="68">
        <v>177.58296544868742</v>
      </c>
      <c r="CC89" s="67">
        <v>-12.867411079811038</v>
      </c>
      <c r="CD89" s="67">
        <v>-3.6229028242752714</v>
      </c>
      <c r="CE89" s="69">
        <v>-16.024140104701434</v>
      </c>
      <c r="CF89" s="66">
        <v>770460</v>
      </c>
      <c r="CG89" s="66">
        <v>537986.45238310576</v>
      </c>
      <c r="CH89" s="66">
        <v>185215833.46159759</v>
      </c>
      <c r="CI89" s="67">
        <v>69.826655813813275</v>
      </c>
      <c r="CJ89" s="68">
        <v>344.27601780890848</v>
      </c>
      <c r="CK89" s="68">
        <v>240.39643000492899</v>
      </c>
      <c r="CL89" s="67">
        <v>5.4549162129047781</v>
      </c>
      <c r="CM89" s="67">
        <v>6.5154476650139559</v>
      </c>
      <c r="CN89" s="69">
        <v>12.325776088980803</v>
      </c>
      <c r="CO89" s="66">
        <v>802776</v>
      </c>
      <c r="CP89" s="66">
        <v>525115.58637970383</v>
      </c>
      <c r="CQ89" s="66">
        <v>169565295.96687269</v>
      </c>
      <c r="CR89" s="67">
        <v>65.412467036845115</v>
      </c>
      <c r="CS89" s="68">
        <v>322.91042270503539</v>
      </c>
      <c r="CT89" s="68">
        <v>211.22367381046854</v>
      </c>
      <c r="CU89" s="67">
        <v>0.297639699379945</v>
      </c>
      <c r="CV89" s="67">
        <v>6.5209174183289527</v>
      </c>
      <c r="CW89" s="69">
        <v>6.8379659567504412</v>
      </c>
      <c r="CX89" s="66">
        <v>783120</v>
      </c>
      <c r="CY89" s="66">
        <v>506143.31041852181</v>
      </c>
      <c r="CZ89" s="66">
        <v>153092274.87198681</v>
      </c>
      <c r="DA89" s="67">
        <v>64.631641436628072</v>
      </c>
      <c r="DB89" s="68">
        <v>302.46823719826955</v>
      </c>
      <c r="DC89" s="68">
        <v>195.49018652567528</v>
      </c>
      <c r="DD89" s="67">
        <v>-5.3780632356563887</v>
      </c>
      <c r="DE89" s="67">
        <v>2.4778625682195994</v>
      </c>
      <c r="DF89" s="69">
        <v>-3.033461683240795</v>
      </c>
      <c r="DG89" s="66">
        <v>2341844</v>
      </c>
      <c r="DH89" s="66">
        <v>1808544.5012602049</v>
      </c>
      <c r="DI89" s="66">
        <v>592597381.18683326</v>
      </c>
      <c r="DJ89" s="67">
        <v>77.227368742760191</v>
      </c>
      <c r="DK89" s="68">
        <v>327.66535784654883</v>
      </c>
      <c r="DL89" s="68">
        <v>253.04733414643897</v>
      </c>
      <c r="DM89" s="67">
        <v>1.3280395785476586</v>
      </c>
      <c r="DN89" s="67">
        <v>1.7228969833464141</v>
      </c>
      <c r="DO89" s="67">
        <v>0.38968226999339911</v>
      </c>
      <c r="DP89" s="67">
        <v>0.68034134610620856</v>
      </c>
      <c r="DQ89" s="69">
        <v>1.0726747857221686</v>
      </c>
      <c r="DR89" s="66">
        <v>2365019</v>
      </c>
      <c r="DS89" s="66">
        <v>1752903.256314338</v>
      </c>
      <c r="DT89" s="66">
        <v>614816913.13298428</v>
      </c>
      <c r="DU89" s="67">
        <v>74.117935471737781</v>
      </c>
      <c r="DV89" s="68">
        <v>350.74206800533932</v>
      </c>
      <c r="DW89" s="68">
        <v>259.96277963643604</v>
      </c>
      <c r="DX89" s="67">
        <v>2.0800862559008504</v>
      </c>
      <c r="DY89" s="67">
        <v>3.7904416664065042</v>
      </c>
      <c r="DZ89" s="67">
        <v>1.6755034926355687</v>
      </c>
      <c r="EA89" s="67">
        <v>3.9654909408275483</v>
      </c>
      <c r="EB89" s="69">
        <v>5.7074363726876918</v>
      </c>
      <c r="EC89" s="66">
        <v>2323271</v>
      </c>
      <c r="ED89" s="66">
        <v>1534832.4545780923</v>
      </c>
      <c r="EE89" s="66">
        <v>511917281.96231133</v>
      </c>
      <c r="EF89" s="67">
        <v>66.063427580256132</v>
      </c>
      <c r="EG89" s="68">
        <v>333.53300579184815</v>
      </c>
      <c r="EH89" s="68">
        <v>220.34333573754907</v>
      </c>
      <c r="EI89" s="67">
        <v>2.5938239804851597</v>
      </c>
      <c r="EJ89" s="67">
        <v>-0.3240320601527788</v>
      </c>
      <c r="EK89" s="67">
        <v>-2.8440854696718501</v>
      </c>
      <c r="EL89" s="67">
        <v>0.85820879997421595</v>
      </c>
      <c r="EM89" s="69">
        <v>-2.0102848615002786</v>
      </c>
      <c r="EN89" s="66">
        <v>2356356</v>
      </c>
      <c r="EO89" s="66">
        <v>1569245.3491813312</v>
      </c>
      <c r="EP89" s="66">
        <v>507873404.30045712</v>
      </c>
      <c r="EQ89" s="67">
        <v>66.596276164608881</v>
      </c>
      <c r="ER89" s="68">
        <v>323.64180946300877</v>
      </c>
      <c r="ES89" s="68">
        <v>215.53339321412261</v>
      </c>
      <c r="ET89" s="67">
        <v>2.8478797158405453</v>
      </c>
      <c r="EU89" s="67">
        <v>2.897177150981161</v>
      </c>
      <c r="EV89" s="67">
        <v>4.7932378651439352E-2</v>
      </c>
      <c r="EW89" s="67">
        <v>5.4125282426511596</v>
      </c>
      <c r="EX89" s="69">
        <v>5.4630549747959831</v>
      </c>
      <c r="EY89" s="66">
        <v>9386490</v>
      </c>
      <c r="EZ89" s="66">
        <v>6665525.5613339664</v>
      </c>
      <c r="FA89" s="66">
        <v>2227204980.5825858</v>
      </c>
      <c r="FB89" s="67">
        <v>71.011907127520161</v>
      </c>
      <c r="FC89" s="68">
        <v>334.13794007517947</v>
      </c>
      <c r="FD89" s="68">
        <v>237.27772368399539</v>
      </c>
      <c r="FE89" s="67">
        <v>2.2090528799158591</v>
      </c>
      <c r="FF89" s="67">
        <v>2.0491210879630324</v>
      </c>
      <c r="FG89" s="67">
        <v>-0.15647517258308177</v>
      </c>
      <c r="FH89" s="67">
        <v>2.6647367498524406</v>
      </c>
      <c r="FI89" s="69">
        <v>2.5040919257908771</v>
      </c>
      <c r="FK89" s="70">
        <v>328</v>
      </c>
      <c r="FL89" s="71">
        <v>232</v>
      </c>
      <c r="FM89" s="66">
        <v>26104</v>
      </c>
      <c r="FN89" s="71">
        <v>22460</v>
      </c>
    </row>
    <row r="90" spans="2:170" ht="13" x14ac:dyDescent="0.3">
      <c r="B90" s="63" t="s">
        <v>86</v>
      </c>
      <c r="K90" s="60"/>
      <c r="T90" s="60"/>
      <c r="AC90" s="60"/>
      <c r="AL90" s="60"/>
      <c r="AU90" s="60"/>
      <c r="BD90" s="60"/>
      <c r="BM90" s="60"/>
      <c r="BV90" s="60"/>
      <c r="CE90" s="60"/>
      <c r="CN90" s="60"/>
      <c r="CW90" s="60"/>
      <c r="DF90" s="60"/>
      <c r="DQ90" s="60"/>
      <c r="EB90" s="60"/>
      <c r="EM90" s="60"/>
      <c r="EX90" s="60"/>
      <c r="FI90" s="60"/>
      <c r="FK90" s="61"/>
      <c r="FL90" s="62"/>
      <c r="FN90" s="62"/>
    </row>
    <row r="91" spans="2:170" x14ac:dyDescent="0.25">
      <c r="B91" s="64" t="s">
        <v>59</v>
      </c>
      <c r="C91" s="40">
        <v>378293</v>
      </c>
      <c r="D91" s="40">
        <v>306932.81070958602</v>
      </c>
      <c r="E91" s="40">
        <v>64641406.283548489</v>
      </c>
      <c r="F91" s="43">
        <v>81.136264934742641</v>
      </c>
      <c r="G91" s="44">
        <v>210.60441903915893</v>
      </c>
      <c r="H91" s="44">
        <v>170.87655939588757</v>
      </c>
      <c r="I91" s="43">
        <v>2.4407578145961186</v>
      </c>
      <c r="J91" s="43">
        <v>1.1520760211674481</v>
      </c>
      <c r="K91" s="60">
        <v>3.6209532212825795</v>
      </c>
      <c r="L91" s="40">
        <v>378293</v>
      </c>
      <c r="M91" s="40">
        <v>309793.08141772152</v>
      </c>
      <c r="N91" s="40">
        <v>66063148.652514495</v>
      </c>
      <c r="O91" s="43">
        <v>81.892364230298085</v>
      </c>
      <c r="P91" s="44">
        <v>213.2492706105198</v>
      </c>
      <c r="Q91" s="44">
        <v>174.63486940682088</v>
      </c>
      <c r="R91" s="43">
        <v>6.8990086635026726</v>
      </c>
      <c r="S91" s="43">
        <v>3.2256170742484298</v>
      </c>
      <c r="T91" s="60">
        <v>10.347161339175326</v>
      </c>
      <c r="U91" s="40">
        <v>366120</v>
      </c>
      <c r="V91" s="40">
        <v>285861.35850572406</v>
      </c>
      <c r="W91" s="40">
        <v>59294926.142987564</v>
      </c>
      <c r="X91" s="43">
        <v>78.078596773113745</v>
      </c>
      <c r="Y91" s="44">
        <v>207.42546825124759</v>
      </c>
      <c r="Z91" s="44">
        <v>161.95489496063468</v>
      </c>
      <c r="AA91" s="43">
        <v>1.5476032036443748</v>
      </c>
      <c r="AB91" s="43">
        <v>-2.4420939796682744</v>
      </c>
      <c r="AC91" s="60">
        <v>-0.9322847006425421</v>
      </c>
      <c r="AD91" s="40">
        <v>378324</v>
      </c>
      <c r="AE91" s="40">
        <v>304907.58907411125</v>
      </c>
      <c r="AF91" s="40">
        <v>65606934.076223001</v>
      </c>
      <c r="AG91" s="43">
        <v>80.594302522206164</v>
      </c>
      <c r="AH91" s="44">
        <v>215.16989549340633</v>
      </c>
      <c r="AI91" s="44">
        <v>173.41467651067074</v>
      </c>
      <c r="AJ91" s="43">
        <v>10.151885339410407</v>
      </c>
      <c r="AK91" s="43">
        <v>7.9901045380311961</v>
      </c>
      <c r="AL91" s="60">
        <v>18.95313612869597</v>
      </c>
      <c r="AM91" s="40">
        <v>366600</v>
      </c>
      <c r="AN91" s="40">
        <v>287540.00601564068</v>
      </c>
      <c r="AO91" s="40">
        <v>59994336.945798211</v>
      </c>
      <c r="AP91" s="43">
        <v>78.434262415613929</v>
      </c>
      <c r="AQ91" s="44">
        <v>208.64692109151181</v>
      </c>
      <c r="AR91" s="44">
        <v>163.65067361101529</v>
      </c>
      <c r="AS91" s="43">
        <v>4.7671529777744759</v>
      </c>
      <c r="AT91" s="43">
        <v>5.6471473648765791</v>
      </c>
      <c r="AU91" s="60">
        <v>10.683508496390276</v>
      </c>
      <c r="AV91" s="40">
        <v>384710</v>
      </c>
      <c r="AW91" s="40">
        <v>275258.29387186631</v>
      </c>
      <c r="AX91" s="40">
        <v>60555590.301433928</v>
      </c>
      <c r="AY91" s="43">
        <v>71.549555216102078</v>
      </c>
      <c r="AZ91" s="44">
        <v>219.99551566508933</v>
      </c>
      <c r="BA91" s="44">
        <v>157.40581295374159</v>
      </c>
      <c r="BB91" s="43">
        <v>1.6947541459758744</v>
      </c>
      <c r="BC91" s="43">
        <v>1.1642204421837017</v>
      </c>
      <c r="BD91" s="60">
        <v>2.8787052623519829</v>
      </c>
      <c r="BE91" s="40">
        <v>385547</v>
      </c>
      <c r="BF91" s="40">
        <v>274170.11104530649</v>
      </c>
      <c r="BG91" s="40">
        <v>58600743.320042826</v>
      </c>
      <c r="BH91" s="43">
        <v>71.111981430359066</v>
      </c>
      <c r="BI91" s="44">
        <v>213.7386278052719</v>
      </c>
      <c r="BJ91" s="44">
        <v>151.99377331438924</v>
      </c>
      <c r="BK91" s="43">
        <v>6.010629863752925</v>
      </c>
      <c r="BL91" s="43">
        <v>3.1695172331574479</v>
      </c>
      <c r="BM91" s="60">
        <v>9.3706550463153544</v>
      </c>
      <c r="BN91" s="40">
        <v>348236</v>
      </c>
      <c r="BO91" s="40">
        <v>248788.90199547823</v>
      </c>
      <c r="BP91" s="40">
        <v>49054572.223149166</v>
      </c>
      <c r="BQ91" s="43">
        <v>71.442614202861918</v>
      </c>
      <c r="BR91" s="44">
        <v>197.17347449863635</v>
      </c>
      <c r="BS91" s="44">
        <v>140.86588469643911</v>
      </c>
      <c r="BT91" s="43">
        <v>2.5357130891572823</v>
      </c>
      <c r="BU91" s="43">
        <v>2.4324954714488665</v>
      </c>
      <c r="BV91" s="60">
        <v>5.0298896666915436</v>
      </c>
      <c r="BW91" s="40">
        <v>386787</v>
      </c>
      <c r="BX91" s="40">
        <v>258764.15998818548</v>
      </c>
      <c r="BY91" s="40">
        <v>51142701.246972494</v>
      </c>
      <c r="BZ91" s="43">
        <v>66.900945478567138</v>
      </c>
      <c r="CA91" s="44">
        <v>197.64213579387322</v>
      </c>
      <c r="CB91" s="44">
        <v>132.22445751013476</v>
      </c>
      <c r="CC91" s="43">
        <v>-3.7971344087159942</v>
      </c>
      <c r="CD91" s="43">
        <v>-8.1084136487976896E-2</v>
      </c>
      <c r="CE91" s="60">
        <v>-3.8751396715262905</v>
      </c>
      <c r="CF91" s="40">
        <v>374310</v>
      </c>
      <c r="CG91" s="40">
        <v>265954.33878710691</v>
      </c>
      <c r="CH91" s="40">
        <v>54275024.036096916</v>
      </c>
      <c r="CI91" s="43">
        <v>71.051892492080597</v>
      </c>
      <c r="CJ91" s="44">
        <v>204.07647524616394</v>
      </c>
      <c r="CK91" s="44">
        <v>145.0001977935319</v>
      </c>
      <c r="CL91" s="43">
        <v>4.5076137621025181</v>
      </c>
      <c r="CM91" s="43">
        <v>7.9211434407723322</v>
      </c>
      <c r="CN91" s="60">
        <v>12.785811754758956</v>
      </c>
      <c r="CO91" s="40">
        <v>386787</v>
      </c>
      <c r="CP91" s="40">
        <v>276827.55471735081</v>
      </c>
      <c r="CQ91" s="40">
        <v>61282645.12822479</v>
      </c>
      <c r="CR91" s="43">
        <v>71.571059709181242</v>
      </c>
      <c r="CS91" s="44">
        <v>221.37480205247701</v>
      </c>
      <c r="CT91" s="44">
        <v>158.44029175806008</v>
      </c>
      <c r="CU91" s="43">
        <v>2.0831948149021255</v>
      </c>
      <c r="CV91" s="43">
        <v>8.3925759026952935</v>
      </c>
      <c r="CW91" s="60">
        <v>10.650604423507918</v>
      </c>
      <c r="CX91" s="40">
        <v>373500</v>
      </c>
      <c r="CY91" s="40">
        <v>269014.16994106089</v>
      </c>
      <c r="CZ91" s="40">
        <v>54615947.196563318</v>
      </c>
      <c r="DA91" s="43">
        <v>72.02521283562541</v>
      </c>
      <c r="DB91" s="44">
        <v>203.0225664638011</v>
      </c>
      <c r="DC91" s="44">
        <v>146.22743559990178</v>
      </c>
      <c r="DD91" s="43">
        <v>-1.2407548683828546</v>
      </c>
      <c r="DE91" s="43">
        <v>3.0098888199832889</v>
      </c>
      <c r="DF91" s="60">
        <v>1.7317886094450581</v>
      </c>
      <c r="DG91" s="40">
        <v>1122706</v>
      </c>
      <c r="DH91" s="40">
        <v>902587.2506330316</v>
      </c>
      <c r="DI91" s="40">
        <v>189999481.07905054</v>
      </c>
      <c r="DJ91" s="43">
        <v>80.393909949090101</v>
      </c>
      <c r="DK91" s="44">
        <v>210.50538986208147</v>
      </c>
      <c r="DL91" s="44">
        <v>169.23351356370284</v>
      </c>
      <c r="DM91" s="43">
        <v>0.24482929808458129</v>
      </c>
      <c r="DN91" s="43">
        <v>3.8897461880146986</v>
      </c>
      <c r="DO91" s="43">
        <v>3.6360148602818745</v>
      </c>
      <c r="DP91" s="43">
        <v>0.67475929767490384</v>
      </c>
      <c r="DQ91" s="60">
        <v>4.3353085062601879</v>
      </c>
      <c r="DR91" s="40">
        <v>1129634</v>
      </c>
      <c r="DS91" s="40">
        <v>867705.88896161818</v>
      </c>
      <c r="DT91" s="40">
        <v>186156861.32345513</v>
      </c>
      <c r="DU91" s="43">
        <v>76.813011024953056</v>
      </c>
      <c r="DV91" s="44">
        <v>214.53912401842592</v>
      </c>
      <c r="DW91" s="44">
        <v>164.79396098511123</v>
      </c>
      <c r="DX91" s="43">
        <v>0.7595989003833673</v>
      </c>
      <c r="DY91" s="43">
        <v>6.3515395979451199</v>
      </c>
      <c r="DZ91" s="43">
        <v>5.5497845947422491</v>
      </c>
      <c r="EA91" s="43">
        <v>4.8626300531832634</v>
      </c>
      <c r="EB91" s="60">
        <v>10.682280141577344</v>
      </c>
      <c r="EC91" s="40">
        <v>1120570</v>
      </c>
      <c r="ED91" s="40">
        <v>781723.17302897025</v>
      </c>
      <c r="EE91" s="40">
        <v>158798016.7901645</v>
      </c>
      <c r="EF91" s="43">
        <v>69.761208405451711</v>
      </c>
      <c r="EG91" s="44">
        <v>203.13842837083138</v>
      </c>
      <c r="EH91" s="44">
        <v>141.71182236733492</v>
      </c>
      <c r="EI91" s="43">
        <v>2.2254658243437406</v>
      </c>
      <c r="EJ91" s="43">
        <v>3.7508024956062096</v>
      </c>
      <c r="EK91" s="43">
        <v>1.4921298318411171</v>
      </c>
      <c r="EL91" s="43">
        <v>1.9377689779819831</v>
      </c>
      <c r="EM91" s="60">
        <v>3.4588128387914461</v>
      </c>
      <c r="EN91" s="40">
        <v>1134597</v>
      </c>
      <c r="EO91" s="40">
        <v>811796.06344551861</v>
      </c>
      <c r="EP91" s="40">
        <v>170173616.36088502</v>
      </c>
      <c r="EQ91" s="43">
        <v>71.549286966695547</v>
      </c>
      <c r="ER91" s="44">
        <v>209.6260674615919</v>
      </c>
      <c r="ES91" s="44">
        <v>149.98595656509318</v>
      </c>
      <c r="ET91" s="43">
        <v>2.2304055618677596</v>
      </c>
      <c r="EU91" s="43">
        <v>3.9858538023861456</v>
      </c>
      <c r="EV91" s="43">
        <v>1.7171488569497557</v>
      </c>
      <c r="EW91" s="43">
        <v>6.4234342044450212</v>
      </c>
      <c r="EX91" s="60">
        <v>8.2508829883235553</v>
      </c>
      <c r="EY91" s="40">
        <v>4507507</v>
      </c>
      <c r="EZ91" s="40">
        <v>3363812.3760691388</v>
      </c>
      <c r="FA91" s="40">
        <v>705127975.55355525</v>
      </c>
      <c r="FB91" s="43">
        <v>74.626891895434412</v>
      </c>
      <c r="FC91" s="44">
        <v>209.62167229361017</v>
      </c>
      <c r="FD91" s="44">
        <v>156.43413877195425</v>
      </c>
      <c r="FE91" s="43">
        <v>1.3583458883317219</v>
      </c>
      <c r="FF91" s="43">
        <v>4.5045305072827224</v>
      </c>
      <c r="FG91" s="43">
        <v>3.1040212735893586</v>
      </c>
      <c r="FH91" s="43">
        <v>3.4070682279583613</v>
      </c>
      <c r="FI91" s="60">
        <v>6.6168456241847418</v>
      </c>
      <c r="FK91" s="61">
        <v>148</v>
      </c>
      <c r="FL91" s="62">
        <v>90</v>
      </c>
      <c r="FM91" s="40">
        <v>12450</v>
      </c>
      <c r="FN91" s="62">
        <v>10180</v>
      </c>
    </row>
    <row r="92" spans="2:170" x14ac:dyDescent="0.25">
      <c r="B92" s="64" t="s">
        <v>60</v>
      </c>
      <c r="C92" s="40">
        <v>50840</v>
      </c>
      <c r="D92" s="40">
        <v>42112.200172562552</v>
      </c>
      <c r="E92" s="40">
        <v>7472854.7297851276</v>
      </c>
      <c r="F92" s="43">
        <v>82.832809151381895</v>
      </c>
      <c r="G92" s="44">
        <v>177.45106404233735</v>
      </c>
      <c r="H92" s="44">
        <v>146.98770121528577</v>
      </c>
      <c r="I92" s="43">
        <v>1.2493970092733082</v>
      </c>
      <c r="J92" s="43">
        <v>3.9273579169969799</v>
      </c>
      <c r="K92" s="60">
        <v>5.2258232187118221</v>
      </c>
      <c r="L92" s="40">
        <v>50840</v>
      </c>
      <c r="M92" s="40">
        <v>42973.943054357202</v>
      </c>
      <c r="N92" s="40">
        <v>7612253.7199611394</v>
      </c>
      <c r="O92" s="43">
        <v>84.527818753653037</v>
      </c>
      <c r="P92" s="44">
        <v>177.1364966517616</v>
      </c>
      <c r="Q92" s="44">
        <v>149.72961683637175</v>
      </c>
      <c r="R92" s="43">
        <v>3.5955092272861209</v>
      </c>
      <c r="S92" s="43">
        <v>5.005758870456634</v>
      </c>
      <c r="T92" s="60">
        <v>8.7812506197969018</v>
      </c>
      <c r="U92" s="40">
        <v>49200</v>
      </c>
      <c r="V92" s="40">
        <v>39928.835202761002</v>
      </c>
      <c r="W92" s="40">
        <v>6956095.95672407</v>
      </c>
      <c r="X92" s="43">
        <v>81.156169111302844</v>
      </c>
      <c r="Y92" s="44">
        <v>174.21234357077037</v>
      </c>
      <c r="Z92" s="44">
        <v>141.38406416105832</v>
      </c>
      <c r="AA92" s="43">
        <v>-0.82178189136848756</v>
      </c>
      <c r="AB92" s="43">
        <v>4.111884732862821</v>
      </c>
      <c r="AC92" s="60">
        <v>3.2563121173230005</v>
      </c>
      <c r="AD92" s="40">
        <v>50840</v>
      </c>
      <c r="AE92" s="40">
        <v>42423.503019844691</v>
      </c>
      <c r="AF92" s="40">
        <v>7485034.5343492664</v>
      </c>
      <c r="AG92" s="43">
        <v>83.445127891118588</v>
      </c>
      <c r="AH92" s="44">
        <v>176.43603195256995</v>
      </c>
      <c r="AI92" s="44">
        <v>147.22727250883688</v>
      </c>
      <c r="AJ92" s="43">
        <v>9.031404399443538</v>
      </c>
      <c r="AK92" s="43">
        <v>12.83851695030784</v>
      </c>
      <c r="AL92" s="60">
        <v>23.02941973442498</v>
      </c>
      <c r="AM92" s="40">
        <v>49200</v>
      </c>
      <c r="AN92" s="40">
        <v>39433.580672993958</v>
      </c>
      <c r="AO92" s="40">
        <v>6840947.7885729074</v>
      </c>
      <c r="AP92" s="43">
        <v>80.149554213402354</v>
      </c>
      <c r="AQ92" s="44">
        <v>173.48025900315776</v>
      </c>
      <c r="AR92" s="44">
        <v>139.04365423928675</v>
      </c>
      <c r="AS92" s="43">
        <v>3.4663241224703025</v>
      </c>
      <c r="AT92" s="43">
        <v>6.8283687842888936</v>
      </c>
      <c r="AU92" s="60">
        <v>10.531386301107156</v>
      </c>
      <c r="AV92" s="40">
        <v>50840</v>
      </c>
      <c r="AW92" s="40">
        <v>34419.408071748876</v>
      </c>
      <c r="AX92" s="40">
        <v>6103135.9276635684</v>
      </c>
      <c r="AY92" s="43">
        <v>67.701432084478512</v>
      </c>
      <c r="AZ92" s="44">
        <v>177.31670210426901</v>
      </c>
      <c r="BA92" s="44">
        <v>120.04594664955877</v>
      </c>
      <c r="BB92" s="43">
        <v>0.51966742427596413</v>
      </c>
      <c r="BC92" s="43">
        <v>3.5746287743924055</v>
      </c>
      <c r="BD92" s="60">
        <v>4.112872379975645</v>
      </c>
      <c r="BE92" s="40">
        <v>50840</v>
      </c>
      <c r="BF92" s="40">
        <v>34745.937219730942</v>
      </c>
      <c r="BG92" s="40">
        <v>6018537.3557208953</v>
      </c>
      <c r="BH92" s="43">
        <v>68.343700274844494</v>
      </c>
      <c r="BI92" s="44">
        <v>173.21557100791597</v>
      </c>
      <c r="BJ92" s="44">
        <v>118.38193067901054</v>
      </c>
      <c r="BK92" s="43">
        <v>17.386140148996038</v>
      </c>
      <c r="BL92" s="43">
        <v>2.6237514186083883</v>
      </c>
      <c r="BM92" s="60">
        <v>20.466060666444012</v>
      </c>
      <c r="BN92" s="40">
        <v>45920</v>
      </c>
      <c r="BO92" s="40">
        <v>33161.829596412557</v>
      </c>
      <c r="BP92" s="40">
        <v>5373461.544968253</v>
      </c>
      <c r="BQ92" s="43">
        <v>72.216527866752088</v>
      </c>
      <c r="BR92" s="44">
        <v>162.03754769759607</v>
      </c>
      <c r="BS92" s="44">
        <v>117.01789078763616</v>
      </c>
      <c r="BT92" s="43">
        <v>5.7689498167827731</v>
      </c>
      <c r="BU92" s="43">
        <v>4.1940220725191435E-2</v>
      </c>
      <c r="BV92" s="60">
        <v>5.8133095477712367</v>
      </c>
      <c r="BW92" s="40">
        <v>50840</v>
      </c>
      <c r="BX92" s="40">
        <v>36784.538116591932</v>
      </c>
      <c r="BY92" s="40">
        <v>5985100.5044491477</v>
      </c>
      <c r="BZ92" s="43">
        <v>72.353536814696952</v>
      </c>
      <c r="CA92" s="44">
        <v>162.70696360190331</v>
      </c>
      <c r="CB92" s="44">
        <v>117.72424280977867</v>
      </c>
      <c r="CC92" s="43">
        <v>4.350599261939724</v>
      </c>
      <c r="CD92" s="43">
        <v>-2.1055135735158168</v>
      </c>
      <c r="CE92" s="60">
        <v>2.1534832305087015</v>
      </c>
      <c r="CF92" s="40">
        <v>49200</v>
      </c>
      <c r="CG92" s="40">
        <v>37643.515695067268</v>
      </c>
      <c r="CH92" s="40">
        <v>6354203.1514166845</v>
      </c>
      <c r="CI92" s="43">
        <v>76.511210762331842</v>
      </c>
      <c r="CJ92" s="44">
        <v>168.79940765599977</v>
      </c>
      <c r="CK92" s="44">
        <v>129.15047055724969</v>
      </c>
      <c r="CL92" s="43">
        <v>22.41371241520811</v>
      </c>
      <c r="CM92" s="43">
        <v>1.7811814976852529</v>
      </c>
      <c r="CN92" s="60">
        <v>24.594122811283437</v>
      </c>
      <c r="CO92" s="40">
        <v>50840</v>
      </c>
      <c r="CP92" s="40">
        <v>39336.466367713001</v>
      </c>
      <c r="CQ92" s="40">
        <v>7053353.8788340818</v>
      </c>
      <c r="CR92" s="43">
        <v>77.373065239404028</v>
      </c>
      <c r="CS92" s="44">
        <v>179.3082737249477</v>
      </c>
      <c r="CT92" s="44">
        <v>138.73630760885291</v>
      </c>
      <c r="CU92" s="43">
        <v>12.758045793230428</v>
      </c>
      <c r="CV92" s="43">
        <v>6.6135516644732713</v>
      </c>
      <c r="CW92" s="60">
        <v>20.215357407592908</v>
      </c>
      <c r="CX92" s="40">
        <v>49200</v>
      </c>
      <c r="CY92" s="40">
        <v>38092.125560538116</v>
      </c>
      <c r="CZ92" s="40">
        <v>6575020.2599103171</v>
      </c>
      <c r="DA92" s="43">
        <v>77.423019431988038</v>
      </c>
      <c r="DB92" s="44">
        <v>172.60838462429538</v>
      </c>
      <c r="DC92" s="44">
        <v>133.63862316890888</v>
      </c>
      <c r="DD92" s="43">
        <v>4.3572021108453205</v>
      </c>
      <c r="DE92" s="43">
        <v>1.6142689893994746</v>
      </c>
      <c r="DF92" s="60">
        <v>6.0418080626670676</v>
      </c>
      <c r="DG92" s="40">
        <v>150880</v>
      </c>
      <c r="DH92" s="40">
        <v>125014.97842968076</v>
      </c>
      <c r="DI92" s="40">
        <v>22041204.406470336</v>
      </c>
      <c r="DJ92" s="43">
        <v>82.857223243425736</v>
      </c>
      <c r="DK92" s="44">
        <v>176.30850865497064</v>
      </c>
      <c r="DL92" s="44">
        <v>146.0843346134036</v>
      </c>
      <c r="DM92" s="43">
        <v>0.18326206475259621</v>
      </c>
      <c r="DN92" s="43">
        <v>1.5481609814357749</v>
      </c>
      <c r="DO92" s="43">
        <v>1.3624021503886927</v>
      </c>
      <c r="DP92" s="43">
        <v>4.3613003402290627</v>
      </c>
      <c r="DQ92" s="60">
        <v>5.7831209402137347</v>
      </c>
      <c r="DR92" s="40">
        <v>150880</v>
      </c>
      <c r="DS92" s="40">
        <v>116276.49176458754</v>
      </c>
      <c r="DT92" s="40">
        <v>20429118.250585742</v>
      </c>
      <c r="DU92" s="43">
        <v>77.065543322234575</v>
      </c>
      <c r="DV92" s="44">
        <v>175.69431224280805</v>
      </c>
      <c r="DW92" s="44">
        <v>135.39977631618333</v>
      </c>
      <c r="DX92" s="43">
        <v>0.12143572864755105</v>
      </c>
      <c r="DY92" s="43">
        <v>4.6381305116858718</v>
      </c>
      <c r="DZ92" s="43">
        <v>4.5112165543942968</v>
      </c>
      <c r="EA92" s="43">
        <v>7.7896735781689976</v>
      </c>
      <c r="EB92" s="60">
        <v>12.652299176515868</v>
      </c>
      <c r="EC92" s="40">
        <v>147600</v>
      </c>
      <c r="ED92" s="40">
        <v>104692.30493273542</v>
      </c>
      <c r="EE92" s="40">
        <v>17377099.405138295</v>
      </c>
      <c r="EF92" s="43">
        <v>70.929745889387149</v>
      </c>
      <c r="EG92" s="44">
        <v>165.98258502669364</v>
      </c>
      <c r="EH92" s="44">
        <v>117.73102578006976</v>
      </c>
      <c r="EI92" s="43">
        <v>0</v>
      </c>
      <c r="EJ92" s="43">
        <v>8.8235843556863607</v>
      </c>
      <c r="EK92" s="43">
        <v>8.8235843557088707</v>
      </c>
      <c r="EL92" s="43">
        <v>0.21914351442774299</v>
      </c>
      <c r="EM92" s="60">
        <v>9.0620641830149324</v>
      </c>
      <c r="EN92" s="40">
        <v>149240</v>
      </c>
      <c r="EO92" s="40">
        <v>115072.10762331838</v>
      </c>
      <c r="EP92" s="40">
        <v>19982577.290161084</v>
      </c>
      <c r="EQ92" s="43">
        <v>77.105405804957371</v>
      </c>
      <c r="ER92" s="44">
        <v>173.65265747606577</v>
      </c>
      <c r="ES92" s="44">
        <v>133.89558623801315</v>
      </c>
      <c r="ET92" s="43">
        <v>0</v>
      </c>
      <c r="EU92" s="43">
        <v>12.662852855878837</v>
      </c>
      <c r="EV92" s="43">
        <v>12.662852855865843</v>
      </c>
      <c r="EW92" s="43">
        <v>3.3145283605403972</v>
      </c>
      <c r="EX92" s="60">
        <v>16.397095065577886</v>
      </c>
      <c r="EY92" s="40">
        <v>598600</v>
      </c>
      <c r="EZ92" s="40">
        <v>461055.88275032211</v>
      </c>
      <c r="FA92" s="40">
        <v>79829999.352355465</v>
      </c>
      <c r="FB92" s="43">
        <v>77.02236597900469</v>
      </c>
      <c r="FC92" s="44">
        <v>173.1460379079171</v>
      </c>
      <c r="FD92" s="44">
        <v>133.36117499558213</v>
      </c>
      <c r="FE92" s="43">
        <v>7.6737759157121818E-2</v>
      </c>
      <c r="FF92" s="43">
        <v>6.5843554386744838</v>
      </c>
      <c r="FG92" s="43">
        <v>6.5026277086763749</v>
      </c>
      <c r="FH92" s="43">
        <v>4.0088450451424569</v>
      </c>
      <c r="FI92" s="60">
        <v>10.77215302255405</v>
      </c>
      <c r="FK92" s="61">
        <v>40</v>
      </c>
      <c r="FL92" s="62">
        <v>17</v>
      </c>
      <c r="FM92" s="40">
        <v>1640</v>
      </c>
      <c r="FN92" s="62">
        <v>1115</v>
      </c>
    </row>
    <row r="93" spans="2:170" x14ac:dyDescent="0.25">
      <c r="B93" s="64" t="s">
        <v>61</v>
      </c>
      <c r="C93" s="40">
        <v>551831</v>
      </c>
      <c r="D93" s="40">
        <v>400567.69500409503</v>
      </c>
      <c r="E93" s="40">
        <v>88448750.356011778</v>
      </c>
      <c r="F93" s="43">
        <v>72.588835169480333</v>
      </c>
      <c r="G93" s="44">
        <v>220.80849618965794</v>
      </c>
      <c r="H93" s="44">
        <v>160.28231533931907</v>
      </c>
      <c r="I93" s="43">
        <v>1.7965920517332079</v>
      </c>
      <c r="J93" s="43">
        <v>0.32439996271991217</v>
      </c>
      <c r="K93" s="60">
        <v>2.1268201583166912</v>
      </c>
      <c r="L93" s="40">
        <v>551800</v>
      </c>
      <c r="M93" s="40">
        <v>407385.12572692276</v>
      </c>
      <c r="N93" s="40">
        <v>88960829.099132776</v>
      </c>
      <c r="O93" s="43">
        <v>73.828402632642764</v>
      </c>
      <c r="P93" s="44">
        <v>218.37034167704184</v>
      </c>
      <c r="Q93" s="44">
        <v>161.21933508360416</v>
      </c>
      <c r="R93" s="43">
        <v>5.7764033564040105</v>
      </c>
      <c r="S93" s="43">
        <v>2.2986857026609973</v>
      </c>
      <c r="T93" s="60">
        <v>8.2078704170779684</v>
      </c>
      <c r="U93" s="40">
        <v>535230</v>
      </c>
      <c r="V93" s="40">
        <v>380633.46056314837</v>
      </c>
      <c r="W93" s="40">
        <v>84973587.386101767</v>
      </c>
      <c r="X93" s="43">
        <v>71.115868049838085</v>
      </c>
      <c r="Y93" s="44">
        <v>223.24255797265718</v>
      </c>
      <c r="Z93" s="44">
        <v>158.76088295891816</v>
      </c>
      <c r="AA93" s="43">
        <v>1.9435018459331614</v>
      </c>
      <c r="AB93" s="43">
        <v>-3.3477429364057065</v>
      </c>
      <c r="AC93" s="60">
        <v>-1.4693045362802646</v>
      </c>
      <c r="AD93" s="40">
        <v>553350</v>
      </c>
      <c r="AE93" s="40">
        <v>400034.88833746896</v>
      </c>
      <c r="AF93" s="40">
        <v>92812448.662227854</v>
      </c>
      <c r="AG93" s="43">
        <v>72.293284239173943</v>
      </c>
      <c r="AH93" s="44">
        <v>232.01088547039771</v>
      </c>
      <c r="AI93" s="44">
        <v>167.72828889893893</v>
      </c>
      <c r="AJ93" s="43">
        <v>6.1663750392400143</v>
      </c>
      <c r="AK93" s="43">
        <v>7.7899033782847518</v>
      </c>
      <c r="AL93" s="60">
        <v>14.436633075067364</v>
      </c>
      <c r="AM93" s="40">
        <v>535590</v>
      </c>
      <c r="AN93" s="40">
        <v>377713.93601462524</v>
      </c>
      <c r="AO93" s="40">
        <v>83001196.64366512</v>
      </c>
      <c r="AP93" s="43">
        <v>70.522962716746989</v>
      </c>
      <c r="AQ93" s="44">
        <v>219.74618548480373</v>
      </c>
      <c r="AR93" s="44">
        <v>154.97152046092182</v>
      </c>
      <c r="AS93" s="43">
        <v>3.3188706711960014</v>
      </c>
      <c r="AT93" s="43">
        <v>4.7601545232611606</v>
      </c>
      <c r="AU93" s="60">
        <v>8.2370085668343158</v>
      </c>
      <c r="AV93" s="40">
        <v>554435</v>
      </c>
      <c r="AW93" s="40">
        <v>359059.61740216485</v>
      </c>
      <c r="AX93" s="40">
        <v>90412665.803198591</v>
      </c>
      <c r="AY93" s="43">
        <v>64.761354784990999</v>
      </c>
      <c r="AZ93" s="44">
        <v>251.80404986042151</v>
      </c>
      <c r="BA93" s="44">
        <v>163.07171409308322</v>
      </c>
      <c r="BB93" s="43">
        <v>3.0456110372197478</v>
      </c>
      <c r="BC93" s="43">
        <v>2.1379618694951597</v>
      </c>
      <c r="BD93" s="60">
        <v>5.2486869094144808</v>
      </c>
      <c r="BE93" s="40">
        <v>554776</v>
      </c>
      <c r="BF93" s="40">
        <v>361726.96457313531</v>
      </c>
      <c r="BG93" s="40">
        <v>91130314.990266204</v>
      </c>
      <c r="BH93" s="43">
        <v>65.202345554446353</v>
      </c>
      <c r="BI93" s="44">
        <v>251.93121861348308</v>
      </c>
      <c r="BJ93" s="44">
        <v>164.26506371989092</v>
      </c>
      <c r="BK93" s="43">
        <v>1.3162109152891381</v>
      </c>
      <c r="BL93" s="43">
        <v>3.3149486472680816</v>
      </c>
      <c r="BM93" s="60">
        <v>4.6747912785559249</v>
      </c>
      <c r="BN93" s="40">
        <v>501088</v>
      </c>
      <c r="BO93" s="40">
        <v>327259.50167000666</v>
      </c>
      <c r="BP93" s="40">
        <v>68154390.567368388</v>
      </c>
      <c r="BQ93" s="43">
        <v>65.309786239144955</v>
      </c>
      <c r="BR93" s="44">
        <v>208.25794276278071</v>
      </c>
      <c r="BS93" s="44">
        <v>136.01281724441293</v>
      </c>
      <c r="BT93" s="43">
        <v>1.4676432002302244</v>
      </c>
      <c r="BU93" s="43">
        <v>1.9713193960006157</v>
      </c>
      <c r="BV93" s="60">
        <v>3.467894531264442</v>
      </c>
      <c r="BW93" s="40">
        <v>558620</v>
      </c>
      <c r="BX93" s="40">
        <v>337212.68635724334</v>
      </c>
      <c r="BY93" s="40">
        <v>71319526.669773161</v>
      </c>
      <c r="BZ93" s="43">
        <v>60.36530850260344</v>
      </c>
      <c r="CA93" s="44">
        <v>211.4971635266925</v>
      </c>
      <c r="CB93" s="44">
        <v>127.67091523714362</v>
      </c>
      <c r="CC93" s="43">
        <v>-5.3429658525126928</v>
      </c>
      <c r="CD93" s="43">
        <v>0.84855871564072172</v>
      </c>
      <c r="CE93" s="60">
        <v>-4.5397453392486744</v>
      </c>
      <c r="CF93" s="40">
        <v>540750</v>
      </c>
      <c r="CG93" s="40">
        <v>344603.71476841933</v>
      </c>
      <c r="CH93" s="40">
        <v>78337899.760555238</v>
      </c>
      <c r="CI93" s="43">
        <v>63.726993022361405</v>
      </c>
      <c r="CJ93" s="44">
        <v>227.32749649318171</v>
      </c>
      <c r="CK93" s="44">
        <v>144.86897782811877</v>
      </c>
      <c r="CL93" s="43">
        <v>0.12395183802992449</v>
      </c>
      <c r="CM93" s="43">
        <v>6.7098739299762808</v>
      </c>
      <c r="CN93" s="60">
        <v>6.8421427800915042</v>
      </c>
      <c r="CO93" s="40">
        <v>559116</v>
      </c>
      <c r="CP93" s="40">
        <v>352586.02980625932</v>
      </c>
      <c r="CQ93" s="40">
        <v>81163757.675190568</v>
      </c>
      <c r="CR93" s="43">
        <v>63.06133786303009</v>
      </c>
      <c r="CS93" s="44">
        <v>230.19561415915663</v>
      </c>
      <c r="CT93" s="44">
        <v>145.1644339907829</v>
      </c>
      <c r="CU93" s="43">
        <v>-2.0550795864433682</v>
      </c>
      <c r="CV93" s="43">
        <v>8.6899102581276395</v>
      </c>
      <c r="CW93" s="60">
        <v>6.4562460999192357</v>
      </c>
      <c r="CX93" s="40">
        <v>541230</v>
      </c>
      <c r="CY93" s="40">
        <v>353591.91522046004</v>
      </c>
      <c r="CZ93" s="40">
        <v>74389135.588231847</v>
      </c>
      <c r="DA93" s="43">
        <v>65.331174402834293</v>
      </c>
      <c r="DB93" s="44">
        <v>210.38132487234944</v>
      </c>
      <c r="DC93" s="44">
        <v>137.444590263348</v>
      </c>
      <c r="DD93" s="43">
        <v>-4.4442956136832548</v>
      </c>
      <c r="DE93" s="43">
        <v>3.3301644680979203</v>
      </c>
      <c r="DF93" s="60">
        <v>-1.262133498923651</v>
      </c>
      <c r="DG93" s="40">
        <v>1638861</v>
      </c>
      <c r="DH93" s="40">
        <v>1188586.2812941661</v>
      </c>
      <c r="DI93" s="40">
        <v>262383166.84124634</v>
      </c>
      <c r="DJ93" s="43">
        <v>72.525142845803643</v>
      </c>
      <c r="DK93" s="44">
        <v>220.75230967293024</v>
      </c>
      <c r="DL93" s="44">
        <v>160.10092792570347</v>
      </c>
      <c r="DM93" s="43">
        <v>-0.75172260933073498</v>
      </c>
      <c r="DN93" s="43">
        <v>2.3987254487528018</v>
      </c>
      <c r="DO93" s="43">
        <v>3.1743100645009843</v>
      </c>
      <c r="DP93" s="43">
        <v>-0.29593110658002753</v>
      </c>
      <c r="DQ93" s="60">
        <v>2.8689851870159484</v>
      </c>
      <c r="DR93" s="40">
        <v>1643375</v>
      </c>
      <c r="DS93" s="40">
        <v>1136808.4417542592</v>
      </c>
      <c r="DT93" s="40">
        <v>266226311.10909158</v>
      </c>
      <c r="DU93" s="43">
        <v>69.175230349388244</v>
      </c>
      <c r="DV93" s="44">
        <v>234.18748606252962</v>
      </c>
      <c r="DW93" s="44">
        <v>161.99973293319636</v>
      </c>
      <c r="DX93" s="43">
        <v>-0.78951832620665963</v>
      </c>
      <c r="DY93" s="43">
        <v>3.3962239487103996</v>
      </c>
      <c r="DZ93" s="43">
        <v>4.2190524673302736</v>
      </c>
      <c r="EA93" s="43">
        <v>4.8209723069848689</v>
      </c>
      <c r="EB93" s="60">
        <v>9.2434241254288683</v>
      </c>
      <c r="EC93" s="40">
        <v>1614484</v>
      </c>
      <c r="ED93" s="40">
        <v>1026199.1526003854</v>
      </c>
      <c r="EE93" s="40">
        <v>230604232.22740775</v>
      </c>
      <c r="EF93" s="43">
        <v>63.562051565725355</v>
      </c>
      <c r="EG93" s="44">
        <v>224.71684140749616</v>
      </c>
      <c r="EH93" s="44">
        <v>142.83463461230198</v>
      </c>
      <c r="EI93" s="43">
        <v>0.29919213154513852</v>
      </c>
      <c r="EJ93" s="43">
        <v>-0.6338138595226086</v>
      </c>
      <c r="EK93" s="43">
        <v>-0.93022283753461921</v>
      </c>
      <c r="EL93" s="43">
        <v>2.2235518973072903</v>
      </c>
      <c r="EM93" s="60">
        <v>1.2726450722453715</v>
      </c>
      <c r="EN93" s="40">
        <v>1641096</v>
      </c>
      <c r="EO93" s="40">
        <v>1050781.6597951388</v>
      </c>
      <c r="EP93" s="40">
        <v>233890793.02397764</v>
      </c>
      <c r="EQ93" s="43">
        <v>64.029262139152038</v>
      </c>
      <c r="ER93" s="44">
        <v>222.58743369157889</v>
      </c>
      <c r="ES93" s="44">
        <v>142.5210914071923</v>
      </c>
      <c r="ET93" s="43">
        <v>1.4020594350610631</v>
      </c>
      <c r="EU93" s="43">
        <v>-0.80953221970268008</v>
      </c>
      <c r="EV93" s="43">
        <v>-2.1810125624120467</v>
      </c>
      <c r="EW93" s="43">
        <v>6.3148052073548246</v>
      </c>
      <c r="EX93" s="60">
        <v>3.9960659501345996</v>
      </c>
      <c r="EY93" s="40">
        <v>6537816</v>
      </c>
      <c r="EZ93" s="40">
        <v>4402375.5354439495</v>
      </c>
      <c r="FA93" s="40">
        <v>993104503.20172334</v>
      </c>
      <c r="FB93" s="43">
        <v>67.337097517641197</v>
      </c>
      <c r="FC93" s="44">
        <v>225.58377748698251</v>
      </c>
      <c r="FD93" s="44">
        <v>151.90156823038814</v>
      </c>
      <c r="FE93" s="43">
        <v>3.0845497108234646E-2</v>
      </c>
      <c r="FF93" s="43">
        <v>1.1502369715089085</v>
      </c>
      <c r="FG93" s="43">
        <v>1.1190462989363001</v>
      </c>
      <c r="FH93" s="43">
        <v>3.1902315214930939</v>
      </c>
      <c r="FI93" s="60">
        <v>4.3449779882777078</v>
      </c>
      <c r="FK93" s="61">
        <v>346</v>
      </c>
      <c r="FL93" s="62">
        <v>151</v>
      </c>
      <c r="FM93" s="40">
        <v>18041</v>
      </c>
      <c r="FN93" s="62">
        <v>12043</v>
      </c>
    </row>
    <row r="94" spans="2:170" x14ac:dyDescent="0.25">
      <c r="B94" s="64" t="s">
        <v>62</v>
      </c>
      <c r="C94" s="40">
        <v>6386</v>
      </c>
      <c r="D94" s="40">
        <v>4226.8867924528304</v>
      </c>
      <c r="E94" s="40">
        <v>778707.07911588682</v>
      </c>
      <c r="F94" s="43">
        <v>66.189896530736462</v>
      </c>
      <c r="G94" s="44">
        <v>184.2270960524138</v>
      </c>
      <c r="H94" s="44">
        <v>121.93972425867315</v>
      </c>
      <c r="I94" s="43">
        <v>0.2304147464779131</v>
      </c>
      <c r="J94" s="43">
        <v>7.0462119864718193</v>
      </c>
      <c r="K94" s="60">
        <v>7.2928622445265399</v>
      </c>
      <c r="L94" s="40">
        <v>6386</v>
      </c>
      <c r="M94" s="40">
        <v>4151.0943396226412</v>
      </c>
      <c r="N94" s="40">
        <v>773592.84314124531</v>
      </c>
      <c r="O94" s="43">
        <v>65.003043213633603</v>
      </c>
      <c r="P94" s="44">
        <v>186.3587718923221</v>
      </c>
      <c r="Q94" s="44">
        <v>121.138873025563</v>
      </c>
      <c r="R94" s="43">
        <v>8.924018358051276</v>
      </c>
      <c r="S94" s="43">
        <v>8.6380279089100487</v>
      </c>
      <c r="T94" s="60">
        <v>18.332905463219461</v>
      </c>
      <c r="U94" s="40">
        <v>6180</v>
      </c>
      <c r="V94" s="40">
        <v>4302.6792452830186</v>
      </c>
      <c r="W94" s="40">
        <v>944606.41830000002</v>
      </c>
      <c r="X94" s="43">
        <v>69.622641509433961</v>
      </c>
      <c r="Y94" s="44">
        <v>219.53912073170733</v>
      </c>
      <c r="Z94" s="44">
        <v>152.84893500000001</v>
      </c>
      <c r="AA94" s="43">
        <v>-9.6326530611861294</v>
      </c>
      <c r="AB94" s="43">
        <v>4.677108748490614</v>
      </c>
      <c r="AC94" s="60">
        <v>-5.4060739717894597</v>
      </c>
      <c r="AD94" s="40">
        <v>6386</v>
      </c>
      <c r="AE94" s="40">
        <v>4619.4528301886794</v>
      </c>
      <c r="AF94" s="40">
        <v>909255.51119501889</v>
      </c>
      <c r="AG94" s="43">
        <v>72.337188070602551</v>
      </c>
      <c r="AH94" s="44">
        <v>196.83186399326883</v>
      </c>
      <c r="AI94" s="44">
        <v>142.38263563968351</v>
      </c>
      <c r="AJ94" s="43">
        <v>6.1634658330212666</v>
      </c>
      <c r="AK94" s="43">
        <v>6.6796826730449945</v>
      </c>
      <c r="AL94" s="60">
        <v>13.254848465268671</v>
      </c>
      <c r="AM94" s="40">
        <v>6180</v>
      </c>
      <c r="AN94" s="40">
        <v>4341.5471698113206</v>
      </c>
      <c r="AO94" s="40">
        <v>829732.01218867919</v>
      </c>
      <c r="AP94" s="43">
        <v>70.25157232704403</v>
      </c>
      <c r="AQ94" s="44">
        <v>191.11436078782452</v>
      </c>
      <c r="AR94" s="44">
        <v>134.26084339622642</v>
      </c>
      <c r="AS94" s="43">
        <v>4.1491841491521031</v>
      </c>
      <c r="AT94" s="43">
        <v>8.0473353806310026</v>
      </c>
      <c r="AU94" s="60">
        <v>12.530418293892014</v>
      </c>
      <c r="AV94" s="40">
        <v>6386</v>
      </c>
      <c r="AW94" s="40">
        <v>5258.8301886792451</v>
      </c>
      <c r="AX94" s="40">
        <v>1303312.4090330943</v>
      </c>
      <c r="AY94" s="43">
        <v>82.349360925136949</v>
      </c>
      <c r="AZ94" s="44">
        <v>247.83314202439024</v>
      </c>
      <c r="BA94" s="44">
        <v>204.08900861777238</v>
      </c>
      <c r="BB94" s="43">
        <v>27.641509433879296</v>
      </c>
      <c r="BC94" s="43">
        <v>-2.571202178450561</v>
      </c>
      <c r="BD94" s="60">
        <v>24.359588162764602</v>
      </c>
      <c r="BE94" s="40">
        <v>6386</v>
      </c>
      <c r="BF94" s="40">
        <v>4687.4716981132078</v>
      </c>
      <c r="BG94" s="40">
        <v>1313688.7122920754</v>
      </c>
      <c r="BH94" s="43">
        <v>73.402312842361539</v>
      </c>
      <c r="BI94" s="44">
        <v>280.25528406301822</v>
      </c>
      <c r="BJ94" s="44">
        <v>205.71386036518564</v>
      </c>
      <c r="BK94" s="43">
        <v>7.0097604258754069</v>
      </c>
      <c r="BL94" s="43">
        <v>5.3502068077123708</v>
      </c>
      <c r="BM94" s="60">
        <v>12.735003913099586</v>
      </c>
      <c r="BN94" s="40">
        <v>5768</v>
      </c>
      <c r="BO94" s="40">
        <v>3165.7701149425288</v>
      </c>
      <c r="BP94" s="40">
        <v>572959.74101494253</v>
      </c>
      <c r="BQ94" s="43">
        <v>54.885057471264368</v>
      </c>
      <c r="BR94" s="44">
        <v>180.98589607329842</v>
      </c>
      <c r="BS94" s="44">
        <v>99.33421307471265</v>
      </c>
      <c r="BT94" s="43">
        <v>5.8448347970969037</v>
      </c>
      <c r="BU94" s="43">
        <v>10.034405930675179</v>
      </c>
      <c r="BV94" s="60">
        <v>16.465735177255311</v>
      </c>
      <c r="BW94" s="40">
        <v>5797</v>
      </c>
      <c r="BX94" s="40">
        <v>3406.8390804597702</v>
      </c>
      <c r="BY94" s="40">
        <v>553385.71800827584</v>
      </c>
      <c r="BZ94" s="43">
        <v>58.769002595476458</v>
      </c>
      <c r="CA94" s="44">
        <v>162.43377070031545</v>
      </c>
      <c r="CB94" s="44">
        <v>95.460706918798664</v>
      </c>
      <c r="CC94" s="43">
        <v>-8.0842729516140057</v>
      </c>
      <c r="CD94" s="43">
        <v>-14.209474685616106</v>
      </c>
      <c r="CE94" s="60">
        <v>-21.145014918624735</v>
      </c>
      <c r="CF94" s="40">
        <v>5610</v>
      </c>
      <c r="CG94" s="40">
        <v>4399.8735632183907</v>
      </c>
      <c r="CH94" s="40">
        <v>1021189.4784868966</v>
      </c>
      <c r="CI94" s="43">
        <v>78.429118773946357</v>
      </c>
      <c r="CJ94" s="44">
        <v>232.09518723986321</v>
      </c>
      <c r="CK94" s="44">
        <v>182.03021006896552</v>
      </c>
      <c r="CL94" s="43">
        <v>28.360575245095887</v>
      </c>
      <c r="CM94" s="43">
        <v>2.7888125901471503</v>
      </c>
      <c r="CN94" s="60">
        <v>31.940311128272505</v>
      </c>
      <c r="CO94" s="40">
        <v>5797</v>
      </c>
      <c r="CP94" s="40">
        <v>4167.7356321839079</v>
      </c>
      <c r="CQ94" s="40">
        <v>704796.4591483908</v>
      </c>
      <c r="CR94" s="43">
        <v>71.894697812384138</v>
      </c>
      <c r="CS94" s="44">
        <v>169.10776530685919</v>
      </c>
      <c r="CT94" s="44">
        <v>121.5795168446422</v>
      </c>
      <c r="CU94" s="43">
        <v>44.052425006985857</v>
      </c>
      <c r="CV94" s="43">
        <v>-5.497551264897913</v>
      </c>
      <c r="CW94" s="60">
        <v>36.133069093908261</v>
      </c>
      <c r="CX94" s="40">
        <v>5610</v>
      </c>
      <c r="CY94" s="40">
        <v>3823.8275862068967</v>
      </c>
      <c r="CZ94" s="40">
        <v>633118.3286494253</v>
      </c>
      <c r="DA94" s="43">
        <v>68.160919540229884</v>
      </c>
      <c r="DB94" s="44">
        <v>165.57188167509838</v>
      </c>
      <c r="DC94" s="44">
        <v>112.85531704980843</v>
      </c>
      <c r="DD94" s="43">
        <v>15.539298581033499</v>
      </c>
      <c r="DE94" s="43">
        <v>-6.656878449384779</v>
      </c>
      <c r="DF94" s="60">
        <v>7.847987913146893</v>
      </c>
      <c r="DG94" s="40">
        <v>18952</v>
      </c>
      <c r="DH94" s="40">
        <v>12680.66037735849</v>
      </c>
      <c r="DI94" s="40">
        <v>2496906.3405571319</v>
      </c>
      <c r="DJ94" s="43">
        <v>66.909351927809681</v>
      </c>
      <c r="DK94" s="44">
        <v>196.90664888521073</v>
      </c>
      <c r="DL94" s="44">
        <v>131.74896267186219</v>
      </c>
      <c r="DM94" s="43">
        <v>0</v>
      </c>
      <c r="DN94" s="43">
        <v>-0.85093450843309082</v>
      </c>
      <c r="DO94" s="43">
        <v>-0.85093450842481133</v>
      </c>
      <c r="DP94" s="43">
        <v>5.89647837219227</v>
      </c>
      <c r="DQ94" s="60">
        <v>4.9953686944648767</v>
      </c>
      <c r="DR94" s="40">
        <v>18952</v>
      </c>
      <c r="DS94" s="40">
        <v>14219.830188679245</v>
      </c>
      <c r="DT94" s="40">
        <v>3042299.9324167925</v>
      </c>
      <c r="DU94" s="43">
        <v>75.030762920426582</v>
      </c>
      <c r="DV94" s="44">
        <v>213.9476978310783</v>
      </c>
      <c r="DW94" s="44">
        <v>160.526589933347</v>
      </c>
      <c r="DX94" s="43">
        <v>0</v>
      </c>
      <c r="DY94" s="43">
        <v>12.499999999999766</v>
      </c>
      <c r="DZ94" s="43">
        <v>12.500000000039853</v>
      </c>
      <c r="EA94" s="43">
        <v>4.4844652140083037</v>
      </c>
      <c r="EB94" s="60">
        <v>17.545023365810248</v>
      </c>
      <c r="EC94" s="40">
        <v>17951</v>
      </c>
      <c r="ED94" s="40">
        <v>11260.080893515506</v>
      </c>
      <c r="EE94" s="40">
        <v>2440034.1713152938</v>
      </c>
      <c r="EF94" s="43">
        <v>62.72676114709769</v>
      </c>
      <c r="EG94" s="44">
        <v>216.69774794606218</v>
      </c>
      <c r="EH94" s="44">
        <v>135.92747876526622</v>
      </c>
      <c r="EI94" s="43">
        <v>-3.1769147788565264</v>
      </c>
      <c r="EJ94" s="43">
        <v>-1.6968389938712687</v>
      </c>
      <c r="EK94" s="43">
        <v>1.5286393545355181</v>
      </c>
      <c r="EL94" s="43">
        <v>2.1325391827042002</v>
      </c>
      <c r="EM94" s="60">
        <v>3.6937773703991454</v>
      </c>
      <c r="EN94" s="40">
        <v>17017</v>
      </c>
      <c r="EO94" s="40">
        <v>12391.436781609196</v>
      </c>
      <c r="EP94" s="40">
        <v>2359104.2662847126</v>
      </c>
      <c r="EQ94" s="43">
        <v>72.817986611090063</v>
      </c>
      <c r="ER94" s="44">
        <v>190.38181833651345</v>
      </c>
      <c r="ES94" s="44">
        <v>138.63220698623215</v>
      </c>
      <c r="ET94" s="43">
        <v>-9.2233009708737868</v>
      </c>
      <c r="EU94" s="43">
        <v>16.801176186343628</v>
      </c>
      <c r="EV94" s="43">
        <v>28.66867537106733</v>
      </c>
      <c r="EW94" s="43">
        <v>-2.4100767412544797</v>
      </c>
      <c r="EX94" s="60">
        <v>25.567661552663747</v>
      </c>
      <c r="EY94" s="40">
        <v>72872</v>
      </c>
      <c r="EZ94" s="40">
        <v>50552.008241162439</v>
      </c>
      <c r="FA94" s="40">
        <v>10338344.71057393</v>
      </c>
      <c r="FB94" s="43">
        <v>69.370963114999498</v>
      </c>
      <c r="FC94" s="44">
        <v>204.50908025758389</v>
      </c>
      <c r="FD94" s="44">
        <v>141.86991863231324</v>
      </c>
      <c r="FE94" s="43">
        <v>-3.0828567628674026</v>
      </c>
      <c r="FF94" s="43">
        <v>6.4414506563831013</v>
      </c>
      <c r="FG94" s="43">
        <v>9.8272680157973102</v>
      </c>
      <c r="FH94" s="43">
        <v>2.6032374309695969</v>
      </c>
      <c r="FI94" s="60">
        <v>12.686332566319367</v>
      </c>
      <c r="FK94" s="61">
        <v>5</v>
      </c>
      <c r="FL94" s="62">
        <v>4</v>
      </c>
      <c r="FM94" s="40">
        <v>187</v>
      </c>
      <c r="FN94" s="62">
        <v>87</v>
      </c>
    </row>
    <row r="95" spans="2:170" ht="13" x14ac:dyDescent="0.3">
      <c r="B95" s="65" t="s">
        <v>87</v>
      </c>
      <c r="C95" s="66">
        <v>987350</v>
      </c>
      <c r="D95" s="66">
        <v>757137.80722788384</v>
      </c>
      <c r="E95" s="66">
        <v>161856274.38290551</v>
      </c>
      <c r="F95" s="67">
        <v>76.683831187307831</v>
      </c>
      <c r="G95" s="68">
        <v>213.77386367154415</v>
      </c>
      <c r="H95" s="68">
        <v>163.92998874047248</v>
      </c>
      <c r="I95" s="67">
        <v>2.0866918105865677</v>
      </c>
      <c r="J95" s="67">
        <v>0.82055943808428089</v>
      </c>
      <c r="K95" s="69">
        <v>2.9243737953153004</v>
      </c>
      <c r="L95" s="66">
        <v>987319</v>
      </c>
      <c r="M95" s="66">
        <v>767442.36481219751</v>
      </c>
      <c r="N95" s="66">
        <v>164034053.28374553</v>
      </c>
      <c r="O95" s="67">
        <v>77.729929719999063</v>
      </c>
      <c r="P95" s="68">
        <v>213.74120169126533</v>
      </c>
      <c r="Q95" s="68">
        <v>166.14088585730198</v>
      </c>
      <c r="R95" s="67">
        <v>6.1976136035803275</v>
      </c>
      <c r="S95" s="67">
        <v>2.8239215376266293</v>
      </c>
      <c r="T95" s="69">
        <v>9.1965508865241059</v>
      </c>
      <c r="U95" s="66">
        <v>956730</v>
      </c>
      <c r="V95" s="66">
        <v>713471.90962386061</v>
      </c>
      <c r="W95" s="66">
        <v>152343261.11605865</v>
      </c>
      <c r="X95" s="67">
        <v>74.574008301596137</v>
      </c>
      <c r="Y95" s="68">
        <v>213.52383893624258</v>
      </c>
      <c r="Z95" s="68">
        <v>159.23328537420028</v>
      </c>
      <c r="AA95" s="67">
        <v>1.6291150787442832</v>
      </c>
      <c r="AB95" s="67">
        <v>-2.6581537327330769</v>
      </c>
      <c r="AC95" s="69">
        <v>-1.0723430372620235</v>
      </c>
      <c r="AD95" s="66">
        <v>988900</v>
      </c>
      <c r="AE95" s="66">
        <v>755456.53069103078</v>
      </c>
      <c r="AF95" s="66">
        <v>167146595.73359683</v>
      </c>
      <c r="AG95" s="67">
        <v>76.393622276370792</v>
      </c>
      <c r="AH95" s="68">
        <v>221.25243338713955</v>
      </c>
      <c r="AI95" s="68">
        <v>169.02274823905029</v>
      </c>
      <c r="AJ95" s="67">
        <v>8.1529877776861284</v>
      </c>
      <c r="AK95" s="67">
        <v>7.8880387335818307</v>
      </c>
      <c r="AL95" s="69">
        <v>16.684137345175753</v>
      </c>
      <c r="AM95" s="66">
        <v>957570</v>
      </c>
      <c r="AN95" s="66">
        <v>712352.03905813606</v>
      </c>
      <c r="AO95" s="66">
        <v>151107958.59491679</v>
      </c>
      <c r="AP95" s="67">
        <v>74.391641243787504</v>
      </c>
      <c r="AQ95" s="68">
        <v>212.1253963064527</v>
      </c>
      <c r="AR95" s="68">
        <v>157.80356380725877</v>
      </c>
      <c r="AS95" s="67">
        <v>4.063705269031086</v>
      </c>
      <c r="AT95" s="67">
        <v>5.1777045386351004</v>
      </c>
      <c r="AU95" s="69">
        <v>9.4518164597180885</v>
      </c>
      <c r="AV95" s="66">
        <v>996371</v>
      </c>
      <c r="AW95" s="66">
        <v>676664.47438044928</v>
      </c>
      <c r="AX95" s="66">
        <v>158175733.54291853</v>
      </c>
      <c r="AY95" s="67">
        <v>67.912903364354165</v>
      </c>
      <c r="AZ95" s="68">
        <v>233.75799902565223</v>
      </c>
      <c r="BA95" s="68">
        <v>158.75184398473917</v>
      </c>
      <c r="BB95" s="67">
        <v>2.5527039666897302</v>
      </c>
      <c r="BC95" s="67">
        <v>1.699629702864482</v>
      </c>
      <c r="BD95" s="69">
        <v>4.2957201844351989</v>
      </c>
      <c r="BE95" s="66">
        <v>997549</v>
      </c>
      <c r="BF95" s="66">
        <v>677806.19209570601</v>
      </c>
      <c r="BG95" s="66">
        <v>156570536.74702716</v>
      </c>
      <c r="BH95" s="67">
        <v>67.947157693076335</v>
      </c>
      <c r="BI95" s="68">
        <v>230.99602596271274</v>
      </c>
      <c r="BJ95" s="68">
        <v>156.95523402562398</v>
      </c>
      <c r="BK95" s="67">
        <v>4.1903630599148709</v>
      </c>
      <c r="BL95" s="67">
        <v>2.7720805239269182</v>
      </c>
      <c r="BM95" s="69">
        <v>7.0786038222047099</v>
      </c>
      <c r="BN95" s="66">
        <v>901012</v>
      </c>
      <c r="BO95" s="66">
        <v>615143.80176437844</v>
      </c>
      <c r="BP95" s="66">
        <v>123513815.24485639</v>
      </c>
      <c r="BQ95" s="67">
        <v>68.272542625889372</v>
      </c>
      <c r="BR95" s="68">
        <v>200.78852276587924</v>
      </c>
      <c r="BS95" s="68">
        <v>137.0834297932285</v>
      </c>
      <c r="BT95" s="67">
        <v>2.3095968685756905</v>
      </c>
      <c r="BU95" s="67">
        <v>2.0248809070354845</v>
      </c>
      <c r="BV95" s="69">
        <v>4.3812443616883483</v>
      </c>
      <c r="BW95" s="66">
        <v>1002044</v>
      </c>
      <c r="BX95" s="66">
        <v>638911.17120191082</v>
      </c>
      <c r="BY95" s="66">
        <v>129314781.68157509</v>
      </c>
      <c r="BZ95" s="67">
        <v>63.760790065297606</v>
      </c>
      <c r="CA95" s="68">
        <v>202.39868624978013</v>
      </c>
      <c r="CB95" s="68">
        <v>129.05100143464267</v>
      </c>
      <c r="CC95" s="67">
        <v>-4.0983822267926939</v>
      </c>
      <c r="CD95" s="67">
        <v>0.1452960822472312</v>
      </c>
      <c r="CE95" s="69">
        <v>-3.9590409333589585</v>
      </c>
      <c r="CF95" s="66">
        <v>969870</v>
      </c>
      <c r="CG95" s="66">
        <v>655268.16985940619</v>
      </c>
      <c r="CH95" s="66">
        <v>139970437.08408844</v>
      </c>
      <c r="CI95" s="67">
        <v>67.562474337736617</v>
      </c>
      <c r="CJ95" s="68">
        <v>213.60786853742704</v>
      </c>
      <c r="CK95" s="68">
        <v>144.31876136398535</v>
      </c>
      <c r="CL95" s="67">
        <v>3.2894288148669806</v>
      </c>
      <c r="CM95" s="67">
        <v>6.6087659653029096</v>
      </c>
      <c r="CN95" s="69">
        <v>10.115585432130285</v>
      </c>
      <c r="CO95" s="66">
        <v>1002540</v>
      </c>
      <c r="CP95" s="66">
        <v>676430.19798186235</v>
      </c>
      <c r="CQ95" s="66">
        <v>150923716.71460459</v>
      </c>
      <c r="CR95" s="67">
        <v>67.471641827943259</v>
      </c>
      <c r="CS95" s="68">
        <v>223.11794648566448</v>
      </c>
      <c r="CT95" s="68">
        <v>150.54134170666964</v>
      </c>
      <c r="CU95" s="67">
        <v>0.77377252592100632</v>
      </c>
      <c r="CV95" s="67">
        <v>8.2487258813891948</v>
      </c>
      <c r="CW95" s="69">
        <v>9.0863247818580781</v>
      </c>
      <c r="CX95" s="66">
        <v>969540</v>
      </c>
      <c r="CY95" s="66">
        <v>667298.75287086447</v>
      </c>
      <c r="CZ95" s="66">
        <v>136694419.07564244</v>
      </c>
      <c r="DA95" s="67">
        <v>68.826325151191753</v>
      </c>
      <c r="DB95" s="68">
        <v>204.84740678377307</v>
      </c>
      <c r="DC95" s="68">
        <v>140.98894225678407</v>
      </c>
      <c r="DD95" s="67">
        <v>-2.5021118409192535</v>
      </c>
      <c r="DE95" s="67">
        <v>3.0503907026280781</v>
      </c>
      <c r="DF95" s="69">
        <v>0.47195467481202058</v>
      </c>
      <c r="DG95" s="66">
        <v>2931399</v>
      </c>
      <c r="DH95" s="66">
        <v>2238052.081663942</v>
      </c>
      <c r="DI95" s="66">
        <v>478233588.78270972</v>
      </c>
      <c r="DJ95" s="67">
        <v>76.347576077631942</v>
      </c>
      <c r="DK95" s="68">
        <v>213.68295791720521</v>
      </c>
      <c r="DL95" s="68">
        <v>163.14175886077251</v>
      </c>
      <c r="DM95" s="67">
        <v>-0.31947154407959211</v>
      </c>
      <c r="DN95" s="67">
        <v>2.9795278250752908</v>
      </c>
      <c r="DO95" s="67">
        <v>3.3095725115742649</v>
      </c>
      <c r="DP95" s="67">
        <v>0.3111520724559208</v>
      </c>
      <c r="DQ95" s="69">
        <v>3.6310223874829917</v>
      </c>
      <c r="DR95" s="66">
        <v>2942841</v>
      </c>
      <c r="DS95" s="66">
        <v>2144473.0441296161</v>
      </c>
      <c r="DT95" s="66">
        <v>476430287.87143213</v>
      </c>
      <c r="DU95" s="67">
        <v>72.870842975533378</v>
      </c>
      <c r="DV95" s="68">
        <v>222.16660133622821</v>
      </c>
      <c r="DW95" s="68">
        <v>161.89467520380208</v>
      </c>
      <c r="DX95" s="67">
        <v>-0.14858069638506796</v>
      </c>
      <c r="DY95" s="67">
        <v>4.8095319768256584</v>
      </c>
      <c r="DZ95" s="67">
        <v>4.9654904335316736</v>
      </c>
      <c r="EA95" s="67">
        <v>4.8394696219014923</v>
      </c>
      <c r="EB95" s="69">
        <v>10.045263456498208</v>
      </c>
      <c r="EC95" s="66">
        <v>2900605</v>
      </c>
      <c r="ED95" s="66">
        <v>1931861.1650619952</v>
      </c>
      <c r="EE95" s="66">
        <v>409399133.67345864</v>
      </c>
      <c r="EF95" s="67">
        <v>66.602007686741047</v>
      </c>
      <c r="EG95" s="68">
        <v>211.91954218942055</v>
      </c>
      <c r="EH95" s="68">
        <v>141.14266977870432</v>
      </c>
      <c r="EI95" s="67">
        <v>0.99659364278966833</v>
      </c>
      <c r="EJ95" s="67">
        <v>1.7273146752256956</v>
      </c>
      <c r="EK95" s="67">
        <v>0.72351057208085479</v>
      </c>
      <c r="EL95" s="67">
        <v>1.811642829628016</v>
      </c>
      <c r="EM95" s="69">
        <v>2.5482608290893904</v>
      </c>
      <c r="EN95" s="66">
        <v>2941950</v>
      </c>
      <c r="EO95" s="66">
        <v>1998997.1207121329</v>
      </c>
      <c r="EP95" s="66">
        <v>427588572.87433547</v>
      </c>
      <c r="EQ95" s="67">
        <v>67.94803177185652</v>
      </c>
      <c r="ER95" s="68">
        <v>213.90154515180549</v>
      </c>
      <c r="ES95" s="68">
        <v>145.34188986024083</v>
      </c>
      <c r="ET95" s="67">
        <v>1.5784636186164516</v>
      </c>
      <c r="EU95" s="67">
        <v>2.0320287381384019</v>
      </c>
      <c r="EV95" s="67">
        <v>0.44651701102082514</v>
      </c>
      <c r="EW95" s="67">
        <v>6.0175545418597087</v>
      </c>
      <c r="EX95" s="69">
        <v>6.4909409574820707</v>
      </c>
      <c r="EY95" s="66">
        <v>11716795</v>
      </c>
      <c r="EZ95" s="66">
        <v>8313383.4115676861</v>
      </c>
      <c r="FA95" s="66">
        <v>1791651583.201936</v>
      </c>
      <c r="FB95" s="67">
        <v>70.952708582574729</v>
      </c>
      <c r="FC95" s="68">
        <v>215.51412878527125</v>
      </c>
      <c r="FD95" s="68">
        <v>152.91311175128828</v>
      </c>
      <c r="FE95" s="67">
        <v>0.51958476114620589</v>
      </c>
      <c r="FF95" s="67">
        <v>2.9188611042309667</v>
      </c>
      <c r="FG95" s="67">
        <v>2.3868745068583261</v>
      </c>
      <c r="FH95" s="67">
        <v>3.1844564384821732</v>
      </c>
      <c r="FI95" s="69">
        <v>5.6473399242518774</v>
      </c>
      <c r="FK95" s="70">
        <v>539</v>
      </c>
      <c r="FL95" s="71">
        <v>262</v>
      </c>
      <c r="FM95" s="66">
        <v>32318</v>
      </c>
      <c r="FN95" s="71">
        <v>23425</v>
      </c>
    </row>
    <row r="96" spans="2:170" ht="13" x14ac:dyDescent="0.3">
      <c r="B96" s="63" t="s">
        <v>88</v>
      </c>
      <c r="K96" s="60"/>
      <c r="T96" s="60"/>
      <c r="AC96" s="60"/>
      <c r="AL96" s="60"/>
      <c r="AU96" s="60"/>
      <c r="BD96" s="60"/>
      <c r="BM96" s="60"/>
      <c r="BV96" s="60"/>
      <c r="CE96" s="60"/>
      <c r="CN96" s="60"/>
      <c r="CW96" s="60"/>
      <c r="DF96" s="60"/>
      <c r="DQ96" s="60"/>
      <c r="EB96" s="60"/>
      <c r="EM96" s="60"/>
      <c r="EX96" s="60"/>
      <c r="FI96" s="60"/>
      <c r="FK96" s="61"/>
      <c r="FL96" s="62"/>
      <c r="FN96" s="62"/>
    </row>
    <row r="97" spans="2:170" x14ac:dyDescent="0.25">
      <c r="B97" s="64" t="s">
        <v>59</v>
      </c>
      <c r="C97" s="40">
        <v>348285</v>
      </c>
      <c r="D97" s="40">
        <v>271292.85190615838</v>
      </c>
      <c r="E97" s="40">
        <v>40353674.451236099</v>
      </c>
      <c r="F97" s="43">
        <v>77.893923627534448</v>
      </c>
      <c r="G97" s="44">
        <v>148.74580796251371</v>
      </c>
      <c r="H97" s="44">
        <v>115.86394605347948</v>
      </c>
      <c r="I97" s="43">
        <v>4.1749414787727241</v>
      </c>
      <c r="J97" s="43">
        <v>2.1389032388052037E-2</v>
      </c>
      <c r="K97" s="60">
        <v>4.1972234907065689</v>
      </c>
      <c r="L97" s="40">
        <v>348285</v>
      </c>
      <c r="M97" s="40">
        <v>272797.69296740997</v>
      </c>
      <c r="N97" s="40">
        <v>40934047.732613519</v>
      </c>
      <c r="O97" s="43">
        <v>78.325995367991723</v>
      </c>
      <c r="P97" s="44">
        <v>150.05276359688185</v>
      </c>
      <c r="Q97" s="44">
        <v>117.53032066443724</v>
      </c>
      <c r="R97" s="43">
        <v>5.6822178419909468</v>
      </c>
      <c r="S97" s="43">
        <v>2.8988258544903727</v>
      </c>
      <c r="T97" s="60">
        <v>8.7457612964279061</v>
      </c>
      <c r="U97" s="40">
        <v>339330</v>
      </c>
      <c r="V97" s="40">
        <v>258797.36401985111</v>
      </c>
      <c r="W97" s="40">
        <v>39203246.97733061</v>
      </c>
      <c r="X97" s="43">
        <v>76.267162944582296</v>
      </c>
      <c r="Y97" s="44">
        <v>151.48240448972854</v>
      </c>
      <c r="Z97" s="44">
        <v>115.53133226455252</v>
      </c>
      <c r="AA97" s="43">
        <v>2.7231857687307239</v>
      </c>
      <c r="AB97" s="43">
        <v>0.82997366537955941</v>
      </c>
      <c r="AC97" s="60">
        <v>3.5757611588941676</v>
      </c>
      <c r="AD97" s="40">
        <v>348378</v>
      </c>
      <c r="AE97" s="40">
        <v>268682.99178900226</v>
      </c>
      <c r="AF97" s="40">
        <v>41224732.020100862</v>
      </c>
      <c r="AG97" s="43">
        <v>77.123983658268386</v>
      </c>
      <c r="AH97" s="44">
        <v>153.43260749632711</v>
      </c>
      <c r="AI97" s="44">
        <v>118.3333391319224</v>
      </c>
      <c r="AJ97" s="43">
        <v>10.230689798169275</v>
      </c>
      <c r="AK97" s="43">
        <v>6.3463102503503324</v>
      </c>
      <c r="AL97" s="60">
        <v>17.22627136387727</v>
      </c>
      <c r="AM97" s="40">
        <v>337140</v>
      </c>
      <c r="AN97" s="40">
        <v>247971.40532470765</v>
      </c>
      <c r="AO97" s="40">
        <v>37806669.65519885</v>
      </c>
      <c r="AP97" s="43">
        <v>73.551463879903793</v>
      </c>
      <c r="AQ97" s="44">
        <v>152.46382785826728</v>
      </c>
      <c r="AR97" s="44">
        <v>112.13937727709215</v>
      </c>
      <c r="AS97" s="43">
        <v>5.5435279484022111</v>
      </c>
      <c r="AT97" s="43">
        <v>4.0147319771019792</v>
      </c>
      <c r="AU97" s="60">
        <v>9.7808177146905848</v>
      </c>
      <c r="AV97" s="40">
        <v>347014</v>
      </c>
      <c r="AW97" s="40">
        <v>229924.98973832733</v>
      </c>
      <c r="AX97" s="40">
        <v>36437496.503876559</v>
      </c>
      <c r="AY97" s="43">
        <v>66.258130720468728</v>
      </c>
      <c r="AZ97" s="44">
        <v>158.47558173361358</v>
      </c>
      <c r="BA97" s="44">
        <v>105.00295810508095</v>
      </c>
      <c r="BB97" s="43">
        <v>6.1656424457694525</v>
      </c>
      <c r="BC97" s="43">
        <v>3.3633899506341001</v>
      </c>
      <c r="BD97" s="60">
        <v>9.736406994922854</v>
      </c>
      <c r="BE97" s="40">
        <v>349029</v>
      </c>
      <c r="BF97" s="40">
        <v>222933.19906265417</v>
      </c>
      <c r="BG97" s="40">
        <v>34766163.523240857</v>
      </c>
      <c r="BH97" s="43">
        <v>63.872400019097029</v>
      </c>
      <c r="BI97" s="44">
        <v>155.94879394104964</v>
      </c>
      <c r="BJ97" s="44">
        <v>99.608237490984592</v>
      </c>
      <c r="BK97" s="43">
        <v>3.115619144767233</v>
      </c>
      <c r="BL97" s="43">
        <v>8.5524865081918389</v>
      </c>
      <c r="BM97" s="60">
        <v>11.934568560064305</v>
      </c>
      <c r="BN97" s="40">
        <v>315252</v>
      </c>
      <c r="BO97" s="40">
        <v>199689.78146853147</v>
      </c>
      <c r="BP97" s="40">
        <v>31290828.556867477</v>
      </c>
      <c r="BQ97" s="43">
        <v>63.34290709290709</v>
      </c>
      <c r="BR97" s="44">
        <v>156.6971946523889</v>
      </c>
      <c r="BS97" s="44">
        <v>99.256558425854479</v>
      </c>
      <c r="BT97" s="43">
        <v>-2.531753830335048</v>
      </c>
      <c r="BU97" s="43">
        <v>9.1403969220006136</v>
      </c>
      <c r="BV97" s="60">
        <v>6.377230742444457</v>
      </c>
      <c r="BW97" s="40">
        <v>349029</v>
      </c>
      <c r="BX97" s="40">
        <v>222745.7701317716</v>
      </c>
      <c r="BY97" s="40">
        <v>33962144.828490436</v>
      </c>
      <c r="BZ97" s="43">
        <v>63.818699916560398</v>
      </c>
      <c r="CA97" s="44">
        <v>152.47043662557166</v>
      </c>
      <c r="CB97" s="44">
        <v>97.304650411542994</v>
      </c>
      <c r="CC97" s="43">
        <v>-3.6069036206284455</v>
      </c>
      <c r="CD97" s="43">
        <v>4.2509838874362762</v>
      </c>
      <c r="CE97" s="60">
        <v>0.49075137498744065</v>
      </c>
      <c r="CF97" s="40">
        <v>337770</v>
      </c>
      <c r="CG97" s="40">
        <v>230387.25242960377</v>
      </c>
      <c r="CH97" s="40">
        <v>36024942.665429771</v>
      </c>
      <c r="CI97" s="43">
        <v>68.208322950411159</v>
      </c>
      <c r="CJ97" s="44">
        <v>156.36690956431025</v>
      </c>
      <c r="CK97" s="44">
        <v>106.65524666320209</v>
      </c>
      <c r="CL97" s="43">
        <v>4.3621284291086129</v>
      </c>
      <c r="CM97" s="43">
        <v>9.8759489201883888</v>
      </c>
      <c r="CN97" s="60">
        <v>14.668878924746124</v>
      </c>
      <c r="CO97" s="40">
        <v>349029</v>
      </c>
      <c r="CP97" s="40">
        <v>245468.3307125307</v>
      </c>
      <c r="CQ97" s="40">
        <v>40214918.303077497</v>
      </c>
      <c r="CR97" s="43">
        <v>70.328921296663239</v>
      </c>
      <c r="CS97" s="44">
        <v>163.82935503877036</v>
      </c>
      <c r="CT97" s="44">
        <v>115.21941816604779</v>
      </c>
      <c r="CU97" s="43">
        <v>4.4363856938043496</v>
      </c>
      <c r="CV97" s="43">
        <v>10.906065691162606</v>
      </c>
      <c r="CW97" s="60">
        <v>15.826286523087528</v>
      </c>
      <c r="CX97" s="40">
        <v>337380</v>
      </c>
      <c r="CY97" s="40">
        <v>245297.34461391802</v>
      </c>
      <c r="CZ97" s="40">
        <v>37670820.878160365</v>
      </c>
      <c r="DA97" s="43">
        <v>72.706545916746109</v>
      </c>
      <c r="DB97" s="44">
        <v>153.57206959354482</v>
      </c>
      <c r="DC97" s="44">
        <v>111.65694729432795</v>
      </c>
      <c r="DD97" s="43">
        <v>1.455632009160388</v>
      </c>
      <c r="DE97" s="43">
        <v>10.547531955329394</v>
      </c>
      <c r="DF97" s="60">
        <v>12.156697215785991</v>
      </c>
      <c r="DG97" s="40">
        <v>1035900</v>
      </c>
      <c r="DH97" s="40">
        <v>802887.90889341943</v>
      </c>
      <c r="DI97" s="40">
        <v>120490969.16118023</v>
      </c>
      <c r="DJ97" s="43">
        <v>77.506314209230567</v>
      </c>
      <c r="DK97" s="44">
        <v>150.07196873502176</v>
      </c>
      <c r="DL97" s="44">
        <v>116.31525162774422</v>
      </c>
      <c r="DM97" s="43">
        <v>0.30093184300420606</v>
      </c>
      <c r="DN97" s="43">
        <v>4.5183857060823351</v>
      </c>
      <c r="DO97" s="43">
        <v>4.2048002801481923</v>
      </c>
      <c r="DP97" s="43">
        <v>1.2362106818358711</v>
      </c>
      <c r="DQ97" s="60">
        <v>5.492991152164489</v>
      </c>
      <c r="DR97" s="40">
        <v>1032532</v>
      </c>
      <c r="DS97" s="40">
        <v>746579.38685203728</v>
      </c>
      <c r="DT97" s="40">
        <v>115468898.17917627</v>
      </c>
      <c r="DU97" s="43">
        <v>72.305689978812978</v>
      </c>
      <c r="DV97" s="44">
        <v>154.66392484535709</v>
      </c>
      <c r="DW97" s="44">
        <v>111.83081800774821</v>
      </c>
      <c r="DX97" s="43">
        <v>-1.5977581032965139E-2</v>
      </c>
      <c r="DY97" s="43">
        <v>7.3716256545199643</v>
      </c>
      <c r="DZ97" s="43">
        <v>7.388783784396205</v>
      </c>
      <c r="EA97" s="43">
        <v>4.5899208140539631</v>
      </c>
      <c r="EB97" s="60">
        <v>12.317843923378382</v>
      </c>
      <c r="EC97" s="40">
        <v>1013310</v>
      </c>
      <c r="ED97" s="40">
        <v>645368.7506629572</v>
      </c>
      <c r="EE97" s="40">
        <v>100019136.90859878</v>
      </c>
      <c r="EF97" s="43">
        <v>63.689172184519762</v>
      </c>
      <c r="EG97" s="44">
        <v>154.97982634866312</v>
      </c>
      <c r="EH97" s="44">
        <v>98.705368454469777</v>
      </c>
      <c r="EI97" s="43">
        <v>0.20777109380948944</v>
      </c>
      <c r="EJ97" s="43">
        <v>-0.83988138411819957</v>
      </c>
      <c r="EK97" s="43">
        <v>-1.0454802720855176</v>
      </c>
      <c r="EL97" s="43">
        <v>7.2107795336333202</v>
      </c>
      <c r="EM97" s="60">
        <v>6.089911983940012</v>
      </c>
      <c r="EN97" s="40">
        <v>1024179</v>
      </c>
      <c r="EO97" s="40">
        <v>721152.92775605246</v>
      </c>
      <c r="EP97" s="40">
        <v>113910681.84666763</v>
      </c>
      <c r="EQ97" s="43">
        <v>70.412782116803072</v>
      </c>
      <c r="ER97" s="44">
        <v>157.95634665328666</v>
      </c>
      <c r="ES97" s="44">
        <v>111.2214582086409</v>
      </c>
      <c r="ET97" s="43">
        <v>0.27767361209701347</v>
      </c>
      <c r="EU97" s="43">
        <v>3.6625045964456486</v>
      </c>
      <c r="EV97" s="43">
        <v>3.3754582275286991</v>
      </c>
      <c r="EW97" s="43">
        <v>10.494888037315999</v>
      </c>
      <c r="EX97" s="60">
        <v>14.224596826585309</v>
      </c>
      <c r="EY97" s="40">
        <v>4105921</v>
      </c>
      <c r="EZ97" s="40">
        <v>2915988.9741644664</v>
      </c>
      <c r="FA97" s="40">
        <v>449889686.0956229</v>
      </c>
      <c r="FB97" s="43">
        <v>71.01912029394785</v>
      </c>
      <c r="FC97" s="44">
        <v>154.28374046734254</v>
      </c>
      <c r="FD97" s="44">
        <v>109.57095523650429</v>
      </c>
      <c r="FE97" s="43">
        <v>0.19228699761666612</v>
      </c>
      <c r="FF97" s="43">
        <v>3.7714706225479699</v>
      </c>
      <c r="FG97" s="43">
        <v>3.572314528605991</v>
      </c>
      <c r="FH97" s="43">
        <v>5.6825458331111776</v>
      </c>
      <c r="FI97" s="60">
        <v>9.4578587720383531</v>
      </c>
      <c r="FK97" s="61">
        <v>220</v>
      </c>
      <c r="FL97" s="62">
        <v>69</v>
      </c>
      <c r="FM97" s="40">
        <v>11246</v>
      </c>
      <c r="FN97" s="62">
        <v>4196</v>
      </c>
    </row>
    <row r="98" spans="2:170" x14ac:dyDescent="0.25">
      <c r="B98" s="64" t="s">
        <v>60</v>
      </c>
      <c r="C98" s="40">
        <v>417849</v>
      </c>
      <c r="D98" s="40">
        <v>324783.32022471912</v>
      </c>
      <c r="E98" s="40">
        <v>48858219.88688153</v>
      </c>
      <c r="F98" s="43">
        <v>77.727437477346868</v>
      </c>
      <c r="G98" s="44">
        <v>150.43327918772522</v>
      </c>
      <c r="H98" s="44">
        <v>116.92793302576176</v>
      </c>
      <c r="I98" s="43">
        <v>0.26032343066153574</v>
      </c>
      <c r="J98" s="43">
        <v>6.3059025036241598</v>
      </c>
      <c r="K98" s="60">
        <v>6.5826416759588069</v>
      </c>
      <c r="L98" s="40">
        <v>417880</v>
      </c>
      <c r="M98" s="40">
        <v>322255.48269581056</v>
      </c>
      <c r="N98" s="40">
        <v>48874302.985106938</v>
      </c>
      <c r="O98" s="43">
        <v>77.116751865562023</v>
      </c>
      <c r="P98" s="44">
        <v>151.66321632839768</v>
      </c>
      <c r="Q98" s="44">
        <v>116.95774620730099</v>
      </c>
      <c r="R98" s="43">
        <v>2.4361347519607501</v>
      </c>
      <c r="S98" s="43">
        <v>7.6346371442601679</v>
      </c>
      <c r="T98" s="60">
        <v>10.256761944773613</v>
      </c>
      <c r="U98" s="40">
        <v>404400</v>
      </c>
      <c r="V98" s="40">
        <v>318240.94717668486</v>
      </c>
      <c r="W98" s="40">
        <v>48830516.182410337</v>
      </c>
      <c r="X98" s="43">
        <v>78.694596235579837</v>
      </c>
      <c r="Y98" s="44">
        <v>153.43882242563845</v>
      </c>
      <c r="Z98" s="44">
        <v>120.74806177648452</v>
      </c>
      <c r="AA98" s="43">
        <v>2.3318877748051068</v>
      </c>
      <c r="AB98" s="43">
        <v>6.6343951795153915</v>
      </c>
      <c r="AC98" s="60">
        <v>9.1209896045524381</v>
      </c>
      <c r="AD98" s="40">
        <v>417880</v>
      </c>
      <c r="AE98" s="40">
        <v>326575.46666666667</v>
      </c>
      <c r="AF98" s="40">
        <v>48940680.042308256</v>
      </c>
      <c r="AG98" s="43">
        <v>78.150537634408607</v>
      </c>
      <c r="AH98" s="44">
        <v>149.86024682699656</v>
      </c>
      <c r="AI98" s="44">
        <v>117.11658859554957</v>
      </c>
      <c r="AJ98" s="43">
        <v>8.7004396812223312</v>
      </c>
      <c r="AK98" s="43">
        <v>10.658437241278488</v>
      </c>
      <c r="AL98" s="60">
        <v>20.286207825644201</v>
      </c>
      <c r="AM98" s="40">
        <v>404430</v>
      </c>
      <c r="AN98" s="40">
        <v>308935.99086340796</v>
      </c>
      <c r="AO98" s="40">
        <v>45813412.193292513</v>
      </c>
      <c r="AP98" s="43">
        <v>76.388000609106143</v>
      </c>
      <c r="AQ98" s="44">
        <v>148.29418892002232</v>
      </c>
      <c r="AR98" s="44">
        <v>113.27896593549566</v>
      </c>
      <c r="AS98" s="43">
        <v>6.8309882390974987</v>
      </c>
      <c r="AT98" s="43">
        <v>10.44520198347246</v>
      </c>
      <c r="AU98" s="60">
        <v>17.989700741771689</v>
      </c>
      <c r="AV98" s="40">
        <v>417911</v>
      </c>
      <c r="AW98" s="40">
        <v>271562.12435476301</v>
      </c>
      <c r="AX98" s="40">
        <v>41464863.416397363</v>
      </c>
      <c r="AY98" s="43">
        <v>64.980851031622294</v>
      </c>
      <c r="AZ98" s="44">
        <v>152.69015704939966</v>
      </c>
      <c r="BA98" s="44">
        <v>99.219363492220509</v>
      </c>
      <c r="BB98" s="43">
        <v>6.0416651475230223</v>
      </c>
      <c r="BC98" s="43">
        <v>9.4278373503473372</v>
      </c>
      <c r="BD98" s="60">
        <v>16.039100861158946</v>
      </c>
      <c r="BE98" s="40">
        <v>417911</v>
      </c>
      <c r="BF98" s="40">
        <v>268728.01454716094</v>
      </c>
      <c r="BG98" s="40">
        <v>40431412.020082399</v>
      </c>
      <c r="BH98" s="43">
        <v>64.302689938087525</v>
      </c>
      <c r="BI98" s="44">
        <v>150.45477148414986</v>
      </c>
      <c r="BJ98" s="44">
        <v>96.746465204511011</v>
      </c>
      <c r="BK98" s="43">
        <v>10.407313904813446</v>
      </c>
      <c r="BL98" s="43">
        <v>10.090366431073056</v>
      </c>
      <c r="BM98" s="60">
        <v>21.547816444579226</v>
      </c>
      <c r="BN98" s="40">
        <v>377468</v>
      </c>
      <c r="BO98" s="40">
        <v>269613.84148012789</v>
      </c>
      <c r="BP98" s="40">
        <v>38997534.547370397</v>
      </c>
      <c r="BQ98" s="43">
        <v>71.426939894276572</v>
      </c>
      <c r="BR98" s="44">
        <v>144.64218280961194</v>
      </c>
      <c r="BS98" s="44">
        <v>103.31348497719117</v>
      </c>
      <c r="BT98" s="43">
        <v>9.8946303940054001</v>
      </c>
      <c r="BU98" s="43">
        <v>6.492731766020448</v>
      </c>
      <c r="BV98" s="60">
        <v>17.029793970740357</v>
      </c>
      <c r="BW98" s="40">
        <v>417911</v>
      </c>
      <c r="BX98" s="40">
        <v>298641.85266030015</v>
      </c>
      <c r="BY98" s="40">
        <v>43891193.164034605</v>
      </c>
      <c r="BZ98" s="43">
        <v>71.460634599304669</v>
      </c>
      <c r="CA98" s="44">
        <v>146.96933056452764</v>
      </c>
      <c r="CB98" s="44">
        <v>105.02521628776128</v>
      </c>
      <c r="CC98" s="43">
        <v>5.2129744261832238</v>
      </c>
      <c r="CD98" s="43">
        <v>5.813007098273502</v>
      </c>
      <c r="CE98" s="60">
        <v>11.329012097984032</v>
      </c>
      <c r="CF98" s="40">
        <v>404430</v>
      </c>
      <c r="CG98" s="40">
        <v>298710.25332721433</v>
      </c>
      <c r="CH98" s="40">
        <v>45489128.093436472</v>
      </c>
      <c r="CI98" s="43">
        <v>73.859568609453873</v>
      </c>
      <c r="CJ98" s="44">
        <v>152.285124419906</v>
      </c>
      <c r="CK98" s="44">
        <v>112.47713595291266</v>
      </c>
      <c r="CL98" s="43">
        <v>7.9511537609398903</v>
      </c>
      <c r="CM98" s="43">
        <v>9.984225318815886</v>
      </c>
      <c r="CN98" s="60">
        <v>18.729240186544004</v>
      </c>
      <c r="CO98" s="40">
        <v>417911</v>
      </c>
      <c r="CP98" s="40">
        <v>313723.97444089456</v>
      </c>
      <c r="CQ98" s="40">
        <v>48224073.529007077</v>
      </c>
      <c r="CR98" s="43">
        <v>75.069566113573117</v>
      </c>
      <c r="CS98" s="44">
        <v>153.71497704295618</v>
      </c>
      <c r="CT98" s="44">
        <v>115.39316631772573</v>
      </c>
      <c r="CU98" s="43">
        <v>2.0365714954098979</v>
      </c>
      <c r="CV98" s="43">
        <v>8.3484764524693134</v>
      </c>
      <c r="CW98" s="60">
        <v>10.55507063965749</v>
      </c>
      <c r="CX98" s="40">
        <v>404430</v>
      </c>
      <c r="CY98" s="40">
        <v>301842.72797809221</v>
      </c>
      <c r="CZ98" s="40">
        <v>46112741.779067375</v>
      </c>
      <c r="DA98" s="43">
        <v>74.634109234748209</v>
      </c>
      <c r="DB98" s="44">
        <v>152.77075610850642</v>
      </c>
      <c r="DC98" s="44">
        <v>114.01909299277347</v>
      </c>
      <c r="DD98" s="43">
        <v>0.5611708598848556</v>
      </c>
      <c r="DE98" s="43">
        <v>6.7963990580247149</v>
      </c>
      <c r="DF98" s="60">
        <v>7.3957093290081719</v>
      </c>
      <c r="DG98" s="40">
        <v>1240129</v>
      </c>
      <c r="DH98" s="40">
        <v>965279.75009721459</v>
      </c>
      <c r="DI98" s="40">
        <v>146563039.0543988</v>
      </c>
      <c r="DJ98" s="43">
        <v>77.837043573468122</v>
      </c>
      <c r="DK98" s="44">
        <v>151.83478058007356</v>
      </c>
      <c r="DL98" s="44">
        <v>118.18370431979157</v>
      </c>
      <c r="DM98" s="43">
        <v>1.2338948495777338E-2</v>
      </c>
      <c r="DN98" s="43">
        <v>1.6722000937179995</v>
      </c>
      <c r="DO98" s="43">
        <v>1.6596563610872195</v>
      </c>
      <c r="DP98" s="43">
        <v>6.8582000432625589</v>
      </c>
      <c r="DQ98" s="60">
        <v>8.6316789575976092</v>
      </c>
      <c r="DR98" s="40">
        <v>1240221</v>
      </c>
      <c r="DS98" s="40">
        <v>907073.58188483759</v>
      </c>
      <c r="DT98" s="40">
        <v>136218955.65199813</v>
      </c>
      <c r="DU98" s="43">
        <v>73.138060223527717</v>
      </c>
      <c r="DV98" s="44">
        <v>150.17409653684803</v>
      </c>
      <c r="DW98" s="44">
        <v>109.83442116525856</v>
      </c>
      <c r="DX98" s="43">
        <v>1.9758446937682663E-2</v>
      </c>
      <c r="DY98" s="43">
        <v>7.2771376926224693</v>
      </c>
      <c r="DZ98" s="43">
        <v>7.2559455835645634</v>
      </c>
      <c r="EA98" s="43">
        <v>10.199497329759316</v>
      </c>
      <c r="EB98" s="60">
        <v>18.195512889349803</v>
      </c>
      <c r="EC98" s="40">
        <v>1213290</v>
      </c>
      <c r="ED98" s="40">
        <v>836983.70868758904</v>
      </c>
      <c r="EE98" s="40">
        <v>123320139.73148741</v>
      </c>
      <c r="EF98" s="43">
        <v>68.984637529987808</v>
      </c>
      <c r="EG98" s="44">
        <v>147.33875755462003</v>
      </c>
      <c r="EH98" s="44">
        <v>101.64110784024216</v>
      </c>
      <c r="EI98" s="43">
        <v>2.2258495325715982E-2</v>
      </c>
      <c r="EJ98" s="43">
        <v>8.3602279574751535</v>
      </c>
      <c r="EK98" s="43">
        <v>8.3361139685942032</v>
      </c>
      <c r="EL98" s="43">
        <v>7.3763502053516437</v>
      </c>
      <c r="EM98" s="60">
        <v>16.327365133716647</v>
      </c>
      <c r="EN98" s="40">
        <v>1226771</v>
      </c>
      <c r="EO98" s="40">
        <v>914276.9557462011</v>
      </c>
      <c r="EP98" s="40">
        <v>139825943.40151092</v>
      </c>
      <c r="EQ98" s="43">
        <v>74.527108624690428</v>
      </c>
      <c r="ER98" s="44">
        <v>152.93609067002006</v>
      </c>
      <c r="ES98" s="44">
        <v>113.97884642000089</v>
      </c>
      <c r="ET98" s="43">
        <v>1.72841257534289E-2</v>
      </c>
      <c r="EU98" s="43">
        <v>3.4042196850613795</v>
      </c>
      <c r="EV98" s="43">
        <v>3.38635025826389</v>
      </c>
      <c r="EW98" s="43">
        <v>8.3088404195905543</v>
      </c>
      <c r="EX98" s="60">
        <v>11.976557116872494</v>
      </c>
      <c r="EY98" s="40">
        <v>4920411</v>
      </c>
      <c r="EZ98" s="40">
        <v>3623613.9964158423</v>
      </c>
      <c r="FA98" s="40">
        <v>545928077.83939528</v>
      </c>
      <c r="FB98" s="43">
        <v>73.644538970745373</v>
      </c>
      <c r="FC98" s="44">
        <v>150.65845268822201</v>
      </c>
      <c r="FD98" s="44">
        <v>110.95172290269964</v>
      </c>
      <c r="FE98" s="43">
        <v>1.7887884027969331E-2</v>
      </c>
      <c r="FF98" s="43">
        <v>4.9856602907658507</v>
      </c>
      <c r="FG98" s="43">
        <v>4.9668839363632049</v>
      </c>
      <c r="FH98" s="43">
        <v>8.1167963711038986</v>
      </c>
      <c r="FI98" s="60">
        <v>13.486832162561495</v>
      </c>
      <c r="FK98" s="61">
        <v>534</v>
      </c>
      <c r="FL98" s="62">
        <v>68</v>
      </c>
      <c r="FM98" s="40">
        <v>13481</v>
      </c>
      <c r="FN98" s="62">
        <v>2191</v>
      </c>
    </row>
    <row r="99" spans="2:170" x14ac:dyDescent="0.25">
      <c r="B99" s="64" t="s">
        <v>61</v>
      </c>
      <c r="C99" s="40">
        <v>228191</v>
      </c>
      <c r="D99" s="40">
        <v>150575.56968350915</v>
      </c>
      <c r="E99" s="40">
        <v>25826648.817056194</v>
      </c>
      <c r="F99" s="43">
        <v>65.98663824756855</v>
      </c>
      <c r="G99" s="44">
        <v>171.51951589052956</v>
      </c>
      <c r="H99" s="44">
        <v>113.17996247466461</v>
      </c>
      <c r="I99" s="43">
        <v>-8.1295729136438837</v>
      </c>
      <c r="J99" s="43">
        <v>8.8785619905564772</v>
      </c>
      <c r="K99" s="60">
        <v>2.7199906205259358E-2</v>
      </c>
      <c r="L99" s="40">
        <v>228191</v>
      </c>
      <c r="M99" s="40">
        <v>152177.74181010551</v>
      </c>
      <c r="N99" s="40">
        <v>25024636.462263171</v>
      </c>
      <c r="O99" s="43">
        <v>66.688757142089514</v>
      </c>
      <c r="P99" s="44">
        <v>164.44347356323689</v>
      </c>
      <c r="Q99" s="44">
        <v>109.66530872060324</v>
      </c>
      <c r="R99" s="43">
        <v>-5.2986454614404055</v>
      </c>
      <c r="S99" s="43">
        <v>6.9220902897226591</v>
      </c>
      <c r="T99" s="60">
        <v>1.2566678053334546</v>
      </c>
      <c r="U99" s="40">
        <v>220950</v>
      </c>
      <c r="V99" s="40">
        <v>143688.90581717453</v>
      </c>
      <c r="W99" s="40">
        <v>24759714.457853679</v>
      </c>
      <c r="X99" s="43">
        <v>65.032317636195756</v>
      </c>
      <c r="Y99" s="44">
        <v>172.3147261581712</v>
      </c>
      <c r="Z99" s="44">
        <v>112.06026004912279</v>
      </c>
      <c r="AA99" s="43">
        <v>-5.3130312597114093</v>
      </c>
      <c r="AB99" s="43">
        <v>-3.4251038016886484</v>
      </c>
      <c r="AC99" s="60">
        <v>-8.5561582258090905</v>
      </c>
      <c r="AD99" s="40">
        <v>228315</v>
      </c>
      <c r="AE99" s="40">
        <v>147283.67867036012</v>
      </c>
      <c r="AF99" s="40">
        <v>25787333.193266563</v>
      </c>
      <c r="AG99" s="43">
        <v>64.508980430703247</v>
      </c>
      <c r="AH99" s="44">
        <v>175.08615636211766</v>
      </c>
      <c r="AI99" s="44">
        <v>112.94629434450896</v>
      </c>
      <c r="AJ99" s="43">
        <v>-2.393804107396047</v>
      </c>
      <c r="AK99" s="43">
        <v>10.687620264265707</v>
      </c>
      <c r="AL99" s="60">
        <v>8.0379754640052461</v>
      </c>
      <c r="AM99" s="40">
        <v>220950</v>
      </c>
      <c r="AN99" s="40">
        <v>140435.70017431726</v>
      </c>
      <c r="AO99" s="40">
        <v>22542435.786061883</v>
      </c>
      <c r="AP99" s="43">
        <v>63.559945767964365</v>
      </c>
      <c r="AQ99" s="44">
        <v>160.51784381094589</v>
      </c>
      <c r="AR99" s="44">
        <v>102.02505447414293</v>
      </c>
      <c r="AS99" s="43">
        <v>-0.27933715136930964</v>
      </c>
      <c r="AT99" s="43">
        <v>5.9380988255477414</v>
      </c>
      <c r="AU99" s="60">
        <v>5.6421743580203412</v>
      </c>
      <c r="AV99" s="40">
        <v>228470</v>
      </c>
      <c r="AW99" s="40">
        <v>131478.14414414414</v>
      </c>
      <c r="AX99" s="40">
        <v>27592682.321408805</v>
      </c>
      <c r="AY99" s="43">
        <v>57.547224643998838</v>
      </c>
      <c r="AZ99" s="44">
        <v>209.86516429040839</v>
      </c>
      <c r="BA99" s="44">
        <v>120.77157754369854</v>
      </c>
      <c r="BB99" s="43">
        <v>0.66730078012529614</v>
      </c>
      <c r="BC99" s="43">
        <v>10.946232042152468</v>
      </c>
      <c r="BD99" s="60">
        <v>11.686577114051753</v>
      </c>
      <c r="BE99" s="40">
        <v>228439</v>
      </c>
      <c r="BF99" s="40">
        <v>129887.48197115384</v>
      </c>
      <c r="BG99" s="40">
        <v>28947271.412580721</v>
      </c>
      <c r="BH99" s="43">
        <v>56.8587158808933</v>
      </c>
      <c r="BI99" s="44">
        <v>222.86421272690077</v>
      </c>
      <c r="BJ99" s="44">
        <v>126.71772951457817</v>
      </c>
      <c r="BK99" s="43">
        <v>-0.7045370996424094</v>
      </c>
      <c r="BL99" s="43">
        <v>10.804571951173346</v>
      </c>
      <c r="BM99" s="60">
        <v>10.023912633704246</v>
      </c>
      <c r="BN99" s="40">
        <v>206332</v>
      </c>
      <c r="BO99" s="40">
        <v>119302.03549571603</v>
      </c>
      <c r="BP99" s="40">
        <v>18709139.435148824</v>
      </c>
      <c r="BQ99" s="43">
        <v>57.82042315090051</v>
      </c>
      <c r="BR99" s="44">
        <v>156.82162804188403</v>
      </c>
      <c r="BS99" s="44">
        <v>90.674928925948592</v>
      </c>
      <c r="BT99" s="43">
        <v>0.45891519561351479</v>
      </c>
      <c r="BU99" s="43">
        <v>7.8421766834899431</v>
      </c>
      <c r="BV99" s="60">
        <v>8.3370808195521118</v>
      </c>
      <c r="BW99" s="40">
        <v>228439</v>
      </c>
      <c r="BX99" s="40">
        <v>110392.60386473429</v>
      </c>
      <c r="BY99" s="40">
        <v>17519663.423714928</v>
      </c>
      <c r="BZ99" s="43">
        <v>48.324762350007795</v>
      </c>
      <c r="CA99" s="44">
        <v>158.70323563689132</v>
      </c>
      <c r="CB99" s="44">
        <v>76.692961463300605</v>
      </c>
      <c r="CC99" s="43">
        <v>-20.279044031582618</v>
      </c>
      <c r="CD99" s="43">
        <v>4.7306256230626795</v>
      </c>
      <c r="CE99" s="60">
        <v>-16.507744061623743</v>
      </c>
      <c r="CF99" s="40">
        <v>221070</v>
      </c>
      <c r="CG99" s="40">
        <v>124423.95317313616</v>
      </c>
      <c r="CH99" s="40">
        <v>23060629.279789355</v>
      </c>
      <c r="CI99" s="43">
        <v>56.282604230848222</v>
      </c>
      <c r="CJ99" s="44">
        <v>185.33914645599182</v>
      </c>
      <c r="CK99" s="44">
        <v>104.31369828465805</v>
      </c>
      <c r="CL99" s="43">
        <v>-9.1060166608521058</v>
      </c>
      <c r="CM99" s="43">
        <v>13.877325342796338</v>
      </c>
      <c r="CN99" s="60">
        <v>3.507637124102307</v>
      </c>
      <c r="CO99" s="40">
        <v>228129</v>
      </c>
      <c r="CP99" s="40">
        <v>130714.17780661907</v>
      </c>
      <c r="CQ99" s="40">
        <v>22285751.098586008</v>
      </c>
      <c r="CR99" s="43">
        <v>57.298360930271507</v>
      </c>
      <c r="CS99" s="44">
        <v>170.49222565249158</v>
      </c>
      <c r="CT99" s="44">
        <v>97.689250812417569</v>
      </c>
      <c r="CU99" s="43">
        <v>-6.7258130711760833</v>
      </c>
      <c r="CV99" s="43">
        <v>13.124600100910797</v>
      </c>
      <c r="CW99" s="60">
        <v>5.5160509605853028</v>
      </c>
      <c r="CX99" s="40">
        <v>220920</v>
      </c>
      <c r="CY99" s="40">
        <v>126982.27411167513</v>
      </c>
      <c r="CZ99" s="40">
        <v>20153516.954343908</v>
      </c>
      <c r="DA99" s="43">
        <v>57.478849407783414</v>
      </c>
      <c r="DB99" s="44">
        <v>158.71126183029142</v>
      </c>
      <c r="DC99" s="44">
        <v>91.225407180626064</v>
      </c>
      <c r="DD99" s="43">
        <v>-4.182826764464787</v>
      </c>
      <c r="DE99" s="43">
        <v>3.2877540267892162</v>
      </c>
      <c r="DF99" s="60">
        <v>-1.0325937929744047</v>
      </c>
      <c r="DG99" s="40">
        <v>677332</v>
      </c>
      <c r="DH99" s="40">
        <v>446442.21731078916</v>
      </c>
      <c r="DI99" s="40">
        <v>75610999.737173051</v>
      </c>
      <c r="DJ99" s="43">
        <v>65.911874429495313</v>
      </c>
      <c r="DK99" s="44">
        <v>169.36346251621788</v>
      </c>
      <c r="DL99" s="44">
        <v>111.6306327431349</v>
      </c>
      <c r="DM99" s="43">
        <v>-6.3739000596077691E-2</v>
      </c>
      <c r="DN99" s="43">
        <v>-6.3374176837707648</v>
      </c>
      <c r="DO99" s="43">
        <v>-6.2776800136759228</v>
      </c>
      <c r="DP99" s="43">
        <v>3.951086353011962</v>
      </c>
      <c r="DQ99" s="60">
        <v>-2.5746302189789092</v>
      </c>
      <c r="DR99" s="40">
        <v>677735</v>
      </c>
      <c r="DS99" s="40">
        <v>419197.5229888215</v>
      </c>
      <c r="DT99" s="40">
        <v>75922451.300737247</v>
      </c>
      <c r="DU99" s="43">
        <v>61.852718686333375</v>
      </c>
      <c r="DV99" s="44">
        <v>181.113787980951</v>
      </c>
      <c r="DW99" s="44">
        <v>112.02380178201989</v>
      </c>
      <c r="DX99" s="43">
        <v>-7.6225355767472858E-2</v>
      </c>
      <c r="DY99" s="43">
        <v>-0.81740873496452782</v>
      </c>
      <c r="DZ99" s="43">
        <v>-0.74174877980897902</v>
      </c>
      <c r="EA99" s="43">
        <v>9.409341532720946</v>
      </c>
      <c r="EB99" s="60">
        <v>8.5977990768455221</v>
      </c>
      <c r="EC99" s="40">
        <v>663210</v>
      </c>
      <c r="ED99" s="40">
        <v>359582.1213316042</v>
      </c>
      <c r="EE99" s="40">
        <v>65176074.271444477</v>
      </c>
      <c r="EF99" s="43">
        <v>54.218440815368311</v>
      </c>
      <c r="EG99" s="44">
        <v>181.25504691413605</v>
      </c>
      <c r="EH99" s="44">
        <v>98.273660336008916</v>
      </c>
      <c r="EI99" s="43">
        <v>0.10868088574921886</v>
      </c>
      <c r="EJ99" s="43">
        <v>-7.2330095973129085</v>
      </c>
      <c r="EK99" s="43">
        <v>-7.3337201311232398</v>
      </c>
      <c r="EL99" s="43">
        <v>8.9389495128535827</v>
      </c>
      <c r="EM99" s="60">
        <v>0.94967184185409315</v>
      </c>
      <c r="EN99" s="40">
        <v>670119</v>
      </c>
      <c r="EO99" s="40">
        <v>382120.40509143035</v>
      </c>
      <c r="EP99" s="40">
        <v>65499897.332719274</v>
      </c>
      <c r="EQ99" s="43">
        <v>57.022768357773828</v>
      </c>
      <c r="ER99" s="44">
        <v>171.41167145221422</v>
      </c>
      <c r="ES99" s="44">
        <v>97.743680350384437</v>
      </c>
      <c r="ET99" s="43">
        <v>4.0008897501086063E-2</v>
      </c>
      <c r="EU99" s="43">
        <v>-6.6610051850415664</v>
      </c>
      <c r="EV99" s="43">
        <v>-6.6983341529439118</v>
      </c>
      <c r="EW99" s="43">
        <v>10.099759812427331</v>
      </c>
      <c r="EX99" s="60">
        <v>2.7249099987246437</v>
      </c>
      <c r="EY99" s="40">
        <v>2688396</v>
      </c>
      <c r="EZ99" s="40">
        <v>1607342.2667226451</v>
      </c>
      <c r="FA99" s="40">
        <v>282209422.64207405</v>
      </c>
      <c r="FB99" s="43">
        <v>59.78815125162533</v>
      </c>
      <c r="FC99" s="44">
        <v>175.57518923302891</v>
      </c>
      <c r="FD99" s="44">
        <v>104.9731596989707</v>
      </c>
      <c r="FE99" s="43">
        <v>1.4507001860244008E-3</v>
      </c>
      <c r="FF99" s="43">
        <v>-5.2447974027090849</v>
      </c>
      <c r="FG99" s="43">
        <v>-5.2461719966704692</v>
      </c>
      <c r="FH99" s="43">
        <v>7.9667899975165257</v>
      </c>
      <c r="FI99" s="60">
        <v>2.3026664949657829</v>
      </c>
      <c r="FK99" s="61">
        <v>235</v>
      </c>
      <c r="FL99" s="62">
        <v>33</v>
      </c>
      <c r="FM99" s="40">
        <v>7364</v>
      </c>
      <c r="FN99" s="62">
        <v>1576</v>
      </c>
    </row>
    <row r="100" spans="2:170" x14ac:dyDescent="0.25">
      <c r="B100" s="64" t="s">
        <v>62</v>
      </c>
      <c r="C100" s="40">
        <v>86273</v>
      </c>
      <c r="D100" s="40">
        <v>64700.052513128285</v>
      </c>
      <c r="E100" s="40">
        <v>12181408.30059424</v>
      </c>
      <c r="F100" s="43">
        <v>74.994555090385504</v>
      </c>
      <c r="G100" s="44">
        <v>188.27509140154888</v>
      </c>
      <c r="H100" s="44">
        <v>141.19606714260823</v>
      </c>
      <c r="I100" s="43">
        <v>4.6288267120185163</v>
      </c>
      <c r="J100" s="43">
        <v>-0.93794998061321866</v>
      </c>
      <c r="K100" s="60">
        <v>3.647460652211886</v>
      </c>
      <c r="L100" s="40">
        <v>86397</v>
      </c>
      <c r="M100" s="40">
        <v>62710.23056825604</v>
      </c>
      <c r="N100" s="40">
        <v>10016535.496647375</v>
      </c>
      <c r="O100" s="43">
        <v>72.583805650955526</v>
      </c>
      <c r="P100" s="44">
        <v>159.72729498650179</v>
      </c>
      <c r="Q100" s="44">
        <v>115.93614936453088</v>
      </c>
      <c r="R100" s="43">
        <v>4.1585680848846591</v>
      </c>
      <c r="S100" s="43">
        <v>-5.9610359227966452</v>
      </c>
      <c r="T100" s="60">
        <v>-2.0503615753068867</v>
      </c>
      <c r="U100" s="40">
        <v>83700</v>
      </c>
      <c r="V100" s="40">
        <v>60701.597131681876</v>
      </c>
      <c r="W100" s="40">
        <v>10676343.390960626</v>
      </c>
      <c r="X100" s="43">
        <v>72.52281616688397</v>
      </c>
      <c r="Y100" s="44">
        <v>175.88241323865168</v>
      </c>
      <c r="Z100" s="44">
        <v>127.55487922294654</v>
      </c>
      <c r="AA100" s="43">
        <v>5.0974012938008668</v>
      </c>
      <c r="AB100" s="43">
        <v>-13.034341387762685</v>
      </c>
      <c r="AC100" s="60">
        <v>-8.6013527805639018</v>
      </c>
      <c r="AD100" s="40">
        <v>86459</v>
      </c>
      <c r="AE100" s="40">
        <v>65455.582938388623</v>
      </c>
      <c r="AF100" s="40">
        <v>9663377.2834665552</v>
      </c>
      <c r="AG100" s="43">
        <v>75.707078428374871</v>
      </c>
      <c r="AH100" s="44">
        <v>147.63259067698476</v>
      </c>
      <c r="AI100" s="44">
        <v>111.7683212096665</v>
      </c>
      <c r="AJ100" s="43">
        <v>19.651013140630575</v>
      </c>
      <c r="AK100" s="43">
        <v>-14.488244927519515</v>
      </c>
      <c r="AL100" s="60">
        <v>2.3156812985772315</v>
      </c>
      <c r="AM100" s="40">
        <v>83670</v>
      </c>
      <c r="AN100" s="40">
        <v>59517.303006939088</v>
      </c>
      <c r="AO100" s="40">
        <v>9700359.8636919037</v>
      </c>
      <c r="AP100" s="43">
        <v>71.133384734001538</v>
      </c>
      <c r="AQ100" s="44">
        <v>162.98386139171905</v>
      </c>
      <c r="AR100" s="44">
        <v>115.93593717810332</v>
      </c>
      <c r="AS100" s="43">
        <v>10.620758486886512</v>
      </c>
      <c r="AT100" s="43">
        <v>0.87726164005759322</v>
      </c>
      <c r="AU100" s="60">
        <v>11.591191966962411</v>
      </c>
      <c r="AV100" s="40">
        <v>86459</v>
      </c>
      <c r="AW100" s="40">
        <v>63830.363919129086</v>
      </c>
      <c r="AX100" s="40">
        <v>13774294.365245391</v>
      </c>
      <c r="AY100" s="43">
        <v>73.827321527115842</v>
      </c>
      <c r="AZ100" s="44">
        <v>215.79532873566185</v>
      </c>
      <c r="BA100" s="44">
        <v>159.31591118617368</v>
      </c>
      <c r="BB100" s="43">
        <v>12.62664936897766</v>
      </c>
      <c r="BC100" s="43">
        <v>4.2552505637323614</v>
      </c>
      <c r="BD100" s="60">
        <v>17.419195501170933</v>
      </c>
      <c r="BE100" s="40">
        <v>86583</v>
      </c>
      <c r="BF100" s="40">
        <v>62833.839534883722</v>
      </c>
      <c r="BG100" s="40">
        <v>13432994.57117507</v>
      </c>
      <c r="BH100" s="43">
        <v>72.570642660665172</v>
      </c>
      <c r="BI100" s="44">
        <v>213.78598969298093</v>
      </c>
      <c r="BJ100" s="44">
        <v>155.14586663865967</v>
      </c>
      <c r="BK100" s="43">
        <v>17.027488697608451</v>
      </c>
      <c r="BL100" s="43">
        <v>3.6659781708861057</v>
      </c>
      <c r="BM100" s="60">
        <v>21.317690887288791</v>
      </c>
      <c r="BN100" s="40">
        <v>78204</v>
      </c>
      <c r="BO100" s="40">
        <v>44718.055342044579</v>
      </c>
      <c r="BP100" s="40">
        <v>6820108.8785079475</v>
      </c>
      <c r="BQ100" s="43">
        <v>57.181289118260679</v>
      </c>
      <c r="BR100" s="44">
        <v>152.51353902448392</v>
      </c>
      <c r="BS100" s="44">
        <v>87.209207694081471</v>
      </c>
      <c r="BT100" s="43">
        <v>-3.004516709737326E-2</v>
      </c>
      <c r="BU100" s="43">
        <v>2.5106700537106907</v>
      </c>
      <c r="BV100" s="60">
        <v>2.4798705516878754</v>
      </c>
      <c r="BW100" s="40">
        <v>86583</v>
      </c>
      <c r="BX100" s="40">
        <v>50898.013867488444</v>
      </c>
      <c r="BY100" s="40">
        <v>7920269.5613644067</v>
      </c>
      <c r="BZ100" s="43">
        <v>58.78522789403052</v>
      </c>
      <c r="CA100" s="44">
        <v>155.61058201572672</v>
      </c>
      <c r="CB100" s="44">
        <v>91.476035265172229</v>
      </c>
      <c r="CC100" s="43">
        <v>-6.6642001393205001</v>
      </c>
      <c r="CD100" s="43">
        <v>-7.4823818025193134</v>
      </c>
      <c r="CE100" s="60">
        <v>-13.647941043317436</v>
      </c>
      <c r="CF100" s="40">
        <v>83670</v>
      </c>
      <c r="CG100" s="40">
        <v>58176.729520865534</v>
      </c>
      <c r="CH100" s="40">
        <v>12184277.548080117</v>
      </c>
      <c r="CI100" s="43">
        <v>69.531169500257604</v>
      </c>
      <c r="CJ100" s="44">
        <v>209.43558787900119</v>
      </c>
      <c r="CK100" s="44">
        <v>145.62301360200928</v>
      </c>
      <c r="CL100" s="43">
        <v>6.0901065005028938</v>
      </c>
      <c r="CM100" s="43">
        <v>11.943493590330338</v>
      </c>
      <c r="CN100" s="60">
        <v>18.76097157031958</v>
      </c>
      <c r="CO100" s="40">
        <v>86459</v>
      </c>
      <c r="CP100" s="40">
        <v>56825.068619892059</v>
      </c>
      <c r="CQ100" s="40">
        <v>9498087.4108518921</v>
      </c>
      <c r="CR100" s="43">
        <v>65.724873778197832</v>
      </c>
      <c r="CS100" s="44">
        <v>167.14607903750095</v>
      </c>
      <c r="CT100" s="44">
        <v>109.85654947260427</v>
      </c>
      <c r="CU100" s="43">
        <v>1.7200147114115165</v>
      </c>
      <c r="CV100" s="43">
        <v>1.0598068057216106</v>
      </c>
      <c r="CW100" s="60">
        <v>2.7980503500842557</v>
      </c>
      <c r="CX100" s="40">
        <v>83310</v>
      </c>
      <c r="CY100" s="40">
        <v>58885.760137457044</v>
      </c>
      <c r="CZ100" s="40">
        <v>9047461.9719185587</v>
      </c>
      <c r="DA100" s="43">
        <v>70.682703321878577</v>
      </c>
      <c r="DB100" s="44">
        <v>153.64430977538655</v>
      </c>
      <c r="DC100" s="44">
        <v>108.59995164948455</v>
      </c>
      <c r="DD100" s="43">
        <v>3.2999174160616547</v>
      </c>
      <c r="DE100" s="43">
        <v>-12.888465854491452</v>
      </c>
      <c r="DF100" s="60">
        <v>-10.013857167784105</v>
      </c>
      <c r="DG100" s="40">
        <v>256370</v>
      </c>
      <c r="DH100" s="40">
        <v>188111.88021306621</v>
      </c>
      <c r="DI100" s="40">
        <v>32874287.18820224</v>
      </c>
      <c r="DJ100" s="43">
        <v>73.375153182145411</v>
      </c>
      <c r="DK100" s="44">
        <v>174.7592291936424</v>
      </c>
      <c r="DL100" s="44">
        <v>128.22985212077171</v>
      </c>
      <c r="DM100" s="43">
        <v>0.1664426593317288</v>
      </c>
      <c r="DN100" s="43">
        <v>4.7943090549817882</v>
      </c>
      <c r="DO100" s="43">
        <v>4.6201764511524113</v>
      </c>
      <c r="DP100" s="43">
        <v>-6.6469978523539668</v>
      </c>
      <c r="DQ100" s="60">
        <v>-2.3339244307231888</v>
      </c>
      <c r="DR100" s="40">
        <v>256588</v>
      </c>
      <c r="DS100" s="40">
        <v>188803.2498644568</v>
      </c>
      <c r="DT100" s="40">
        <v>33138031.51240385</v>
      </c>
      <c r="DU100" s="43">
        <v>73.582260224350634</v>
      </c>
      <c r="DV100" s="44">
        <v>175.51621349841108</v>
      </c>
      <c r="DW100" s="44">
        <v>129.14879695232767</v>
      </c>
      <c r="DX100" s="43">
        <v>0.25161754133716752</v>
      </c>
      <c r="DY100" s="43">
        <v>14.587229443994426</v>
      </c>
      <c r="DZ100" s="43">
        <v>14.299631521404692</v>
      </c>
      <c r="EA100" s="43">
        <v>-2.9330678841067086</v>
      </c>
      <c r="EB100" s="60">
        <v>10.947145737592946</v>
      </c>
      <c r="EC100" s="40">
        <v>251370</v>
      </c>
      <c r="ED100" s="40">
        <v>158449.90874441675</v>
      </c>
      <c r="EE100" s="40">
        <v>28173373.011047423</v>
      </c>
      <c r="EF100" s="43">
        <v>63.034534250076277</v>
      </c>
      <c r="EG100" s="44">
        <v>177.80618010005739</v>
      </c>
      <c r="EH100" s="44">
        <v>112.07929749392299</v>
      </c>
      <c r="EI100" s="43">
        <v>0.39539899352983465</v>
      </c>
      <c r="EJ100" s="43">
        <v>4.0019938641820989</v>
      </c>
      <c r="EK100" s="43">
        <v>3.5923905943958103</v>
      </c>
      <c r="EL100" s="43">
        <v>1.1028238587697883</v>
      </c>
      <c r="EM100" s="60">
        <v>4.7348321937376703</v>
      </c>
      <c r="EN100" s="40">
        <v>253439</v>
      </c>
      <c r="EO100" s="40">
        <v>173887.55827821462</v>
      </c>
      <c r="EP100" s="40">
        <v>30729826.930850569</v>
      </c>
      <c r="EQ100" s="43">
        <v>68.611207540360653</v>
      </c>
      <c r="ER100" s="44">
        <v>176.72240173551583</v>
      </c>
      <c r="ES100" s="44">
        <v>121.25137382506468</v>
      </c>
      <c r="ET100" s="43">
        <v>0.13354352610222797</v>
      </c>
      <c r="EU100" s="43">
        <v>3.8195562128549145</v>
      </c>
      <c r="EV100" s="43">
        <v>3.6810968203151551</v>
      </c>
      <c r="EW100" s="43">
        <v>0.28356918469747489</v>
      </c>
      <c r="EX100" s="60">
        <v>3.9751044611699013</v>
      </c>
      <c r="EY100" s="40">
        <v>1017767</v>
      </c>
      <c r="EZ100" s="40">
        <v>709252.59710015438</v>
      </c>
      <c r="FA100" s="40">
        <v>124915518.64250408</v>
      </c>
      <c r="FB100" s="43">
        <v>69.687128497991623</v>
      </c>
      <c r="FC100" s="44">
        <v>176.12275112313</v>
      </c>
      <c r="FD100" s="44">
        <v>122.73488788937358</v>
      </c>
      <c r="FE100" s="43">
        <v>0.23617029867959333</v>
      </c>
      <c r="FF100" s="43">
        <v>6.7963487246723533</v>
      </c>
      <c r="FG100" s="43">
        <v>6.5447217371357898</v>
      </c>
      <c r="FH100" s="43">
        <v>-2.2893802785963504</v>
      </c>
      <c r="FI100" s="60">
        <v>4.1055078897431088</v>
      </c>
      <c r="FK100" s="61">
        <v>87</v>
      </c>
      <c r="FL100" s="62">
        <v>38</v>
      </c>
      <c r="FM100" s="40">
        <v>2777</v>
      </c>
      <c r="FN100" s="62">
        <v>1455</v>
      </c>
    </row>
    <row r="101" spans="2:170" ht="13" x14ac:dyDescent="0.3">
      <c r="B101" s="65" t="s">
        <v>89</v>
      </c>
      <c r="C101" s="66">
        <v>1080598</v>
      </c>
      <c r="D101" s="66">
        <v>812096.08224738308</v>
      </c>
      <c r="E101" s="66">
        <v>128804326.99342474</v>
      </c>
      <c r="F101" s="67">
        <v>75.152469488874033</v>
      </c>
      <c r="G101" s="68">
        <v>158.60725080334521</v>
      </c>
      <c r="H101" s="68">
        <v>119.19726576712593</v>
      </c>
      <c r="I101" s="67">
        <v>1.0090142251319958</v>
      </c>
      <c r="J101" s="67">
        <v>2.6078524723414187</v>
      </c>
      <c r="K101" s="69">
        <v>3.6431802998148841</v>
      </c>
      <c r="L101" s="66">
        <v>1080753</v>
      </c>
      <c r="M101" s="66">
        <v>810063.15672806744</v>
      </c>
      <c r="N101" s="66">
        <v>125012148.72292072</v>
      </c>
      <c r="O101" s="67">
        <v>74.953588537627695</v>
      </c>
      <c r="P101" s="68">
        <v>154.32395324317463</v>
      </c>
      <c r="Q101" s="68">
        <v>115.67134092889005</v>
      </c>
      <c r="R101" s="67">
        <v>2.6748618060200267</v>
      </c>
      <c r="S101" s="67">
        <v>3.1617294542672063</v>
      </c>
      <c r="T101" s="69">
        <v>5.9211631539525085</v>
      </c>
      <c r="U101" s="66">
        <v>1048380</v>
      </c>
      <c r="V101" s="66">
        <v>776889.95148980664</v>
      </c>
      <c r="W101" s="66">
        <v>123711247.69032405</v>
      </c>
      <c r="X101" s="67">
        <v>74.103850845094968</v>
      </c>
      <c r="Y101" s="68">
        <v>159.2390884359987</v>
      </c>
      <c r="Z101" s="68">
        <v>118.00229658170134</v>
      </c>
      <c r="AA101" s="67">
        <v>1.5141195735264901</v>
      </c>
      <c r="AB101" s="67">
        <v>-1.2597412843427487</v>
      </c>
      <c r="AC101" s="69">
        <v>0.23530429985970691</v>
      </c>
      <c r="AD101" s="66">
        <v>1081032</v>
      </c>
      <c r="AE101" s="66">
        <v>807918.29379485012</v>
      </c>
      <c r="AF101" s="66">
        <v>125404747.75245467</v>
      </c>
      <c r="AG101" s="67">
        <v>74.735835182940946</v>
      </c>
      <c r="AH101" s="68">
        <v>155.21959177755411</v>
      </c>
      <c r="AI101" s="68">
        <v>116.0046582825066</v>
      </c>
      <c r="AJ101" s="67">
        <v>8.8573760255996952</v>
      </c>
      <c r="AK101" s="67">
        <v>4.4295388487347198</v>
      </c>
      <c r="AL101" s="69">
        <v>13.679255786323635</v>
      </c>
      <c r="AM101" s="66">
        <v>1046190</v>
      </c>
      <c r="AN101" s="66">
        <v>753473.76403641887</v>
      </c>
      <c r="AO101" s="66">
        <v>116186491.61355445</v>
      </c>
      <c r="AP101" s="67">
        <v>72.020738492665657</v>
      </c>
      <c r="AQ101" s="68">
        <v>154.20111111916384</v>
      </c>
      <c r="AR101" s="68">
        <v>111.05677899191777</v>
      </c>
      <c r="AS101" s="67">
        <v>5.6492338896278325</v>
      </c>
      <c r="AT101" s="67">
        <v>5.3244274713681996</v>
      </c>
      <c r="AU101" s="69">
        <v>11.274450722057825</v>
      </c>
      <c r="AV101" s="66">
        <v>1079854</v>
      </c>
      <c r="AW101" s="66">
        <v>706482.39621380845</v>
      </c>
      <c r="AX101" s="66">
        <v>123462056.64569357</v>
      </c>
      <c r="AY101" s="67">
        <v>65.423881025935771</v>
      </c>
      <c r="AZ101" s="68">
        <v>174.75602691214016</v>
      </c>
      <c r="BA101" s="68">
        <v>114.33217513265087</v>
      </c>
      <c r="BB101" s="67">
        <v>6.3050877286867371</v>
      </c>
      <c r="BC101" s="67">
        <v>6.1003238515518765</v>
      </c>
      <c r="BD101" s="69">
        <v>12.790042350833065</v>
      </c>
      <c r="BE101" s="66">
        <v>1081962</v>
      </c>
      <c r="BF101" s="66">
        <v>691627.86978881713</v>
      </c>
      <c r="BG101" s="66">
        <v>120872757.79531012</v>
      </c>
      <c r="BH101" s="67">
        <v>63.923489899720799</v>
      </c>
      <c r="BI101" s="68">
        <v>174.76559733230187</v>
      </c>
      <c r="BJ101" s="68">
        <v>111.7162689589007</v>
      </c>
      <c r="BK101" s="67">
        <v>6.2930327454851236</v>
      </c>
      <c r="BL101" s="67">
        <v>8.0968137563271902</v>
      </c>
      <c r="BM101" s="69">
        <v>14.899381642797101</v>
      </c>
      <c r="BN101" s="66">
        <v>977256</v>
      </c>
      <c r="BO101" s="66">
        <v>619724.62269938656</v>
      </c>
      <c r="BP101" s="66">
        <v>94770545.260037675</v>
      </c>
      <c r="BQ101" s="67">
        <v>63.414767747589835</v>
      </c>
      <c r="BR101" s="68">
        <v>152.92364025692197</v>
      </c>
      <c r="BS101" s="68">
        <v>96.976171300086861</v>
      </c>
      <c r="BT101" s="67">
        <v>1.6077747085813878</v>
      </c>
      <c r="BU101" s="67">
        <v>7.1783201672478185</v>
      </c>
      <c r="BV101" s="69">
        <v>8.9015060920536051</v>
      </c>
      <c r="BW101" s="66">
        <v>1081962</v>
      </c>
      <c r="BX101" s="66">
        <v>672498.27045724785</v>
      </c>
      <c r="BY101" s="66">
        <v>102388662.35480934</v>
      </c>
      <c r="BZ101" s="67">
        <v>62.155442654848123</v>
      </c>
      <c r="CA101" s="68">
        <v>152.25119060186253</v>
      </c>
      <c r="CB101" s="68">
        <v>94.632401465864191</v>
      </c>
      <c r="CC101" s="67">
        <v>-4.4386652254317651</v>
      </c>
      <c r="CD101" s="67">
        <v>2.5638548689907092</v>
      </c>
      <c r="CE101" s="69">
        <v>-1.9886112909612559</v>
      </c>
      <c r="CF101" s="66">
        <v>1046940</v>
      </c>
      <c r="CG101" s="66">
        <v>707974.64178285212</v>
      </c>
      <c r="CH101" s="66">
        <v>118478403.04983023</v>
      </c>
      <c r="CI101" s="67">
        <v>67.623229772752225</v>
      </c>
      <c r="CJ101" s="68">
        <v>167.34837105390218</v>
      </c>
      <c r="CK101" s="68">
        <v>113.16637347873825</v>
      </c>
      <c r="CL101" s="67">
        <v>3.3490241658199222</v>
      </c>
      <c r="CM101" s="67">
        <v>10.422215813131535</v>
      </c>
      <c r="CN101" s="69">
        <v>14.120282505264464</v>
      </c>
      <c r="CO101" s="66">
        <v>1081528</v>
      </c>
      <c r="CP101" s="66">
        <v>742007.44697219471</v>
      </c>
      <c r="CQ101" s="66">
        <v>120620567.71806662</v>
      </c>
      <c r="CR101" s="67">
        <v>68.607326576121451</v>
      </c>
      <c r="CS101" s="68">
        <v>162.55978051199617</v>
      </c>
      <c r="CT101" s="68">
        <v>111.52791949729144</v>
      </c>
      <c r="CU101" s="67">
        <v>2.0247558553809757</v>
      </c>
      <c r="CV101" s="67">
        <v>8.9630557973764553</v>
      </c>
      <c r="CW101" s="69">
        <v>11.16929164989495</v>
      </c>
      <c r="CX101" s="66">
        <v>1046040</v>
      </c>
      <c r="CY101" s="66">
        <v>735304.5882352941</v>
      </c>
      <c r="CZ101" s="66">
        <v>113302031.95914528</v>
      </c>
      <c r="DA101" s="67">
        <v>70.294117647058826</v>
      </c>
      <c r="DB101" s="68">
        <v>154.08856924321154</v>
      </c>
      <c r="DC101" s="68">
        <v>108.31520014449282</v>
      </c>
      <c r="DD101" s="67">
        <v>0.94281770545430066</v>
      </c>
      <c r="DE101" s="67">
        <v>4.4011031426085321</v>
      </c>
      <c r="DF101" s="69">
        <v>5.3854152276298333</v>
      </c>
      <c r="DG101" s="66">
        <v>3209731</v>
      </c>
      <c r="DH101" s="66">
        <v>2399049.190465257</v>
      </c>
      <c r="DI101" s="66">
        <v>377527723.4066695</v>
      </c>
      <c r="DJ101" s="67">
        <v>74.742998415295773</v>
      </c>
      <c r="DK101" s="68">
        <v>157.36556170132303</v>
      </c>
      <c r="DL101" s="68">
        <v>117.61973928864117</v>
      </c>
      <c r="DM101" s="67">
        <v>0.10151331243396176</v>
      </c>
      <c r="DN101" s="67">
        <v>1.8329455617121799</v>
      </c>
      <c r="DO101" s="67">
        <v>1.7296763974110436</v>
      </c>
      <c r="DP101" s="67">
        <v>1.4756697031798411</v>
      </c>
      <c r="DQ101" s="69">
        <v>3.2308704112890778</v>
      </c>
      <c r="DR101" s="66">
        <v>3207076</v>
      </c>
      <c r="DS101" s="66">
        <v>2267874.4540450773</v>
      </c>
      <c r="DT101" s="66">
        <v>365053296.01170272</v>
      </c>
      <c r="DU101" s="67">
        <v>70.714708789098779</v>
      </c>
      <c r="DV101" s="68">
        <v>160.96715378603878</v>
      </c>
      <c r="DW101" s="68">
        <v>113.82745404589811</v>
      </c>
      <c r="DX101" s="67">
        <v>6.4548941662412778E-3</v>
      </c>
      <c r="DY101" s="67">
        <v>6.9873130162507673</v>
      </c>
      <c r="DZ101" s="67">
        <v>6.9804075441545042</v>
      </c>
      <c r="EA101" s="67">
        <v>5.2570914414025305</v>
      </c>
      <c r="EB101" s="69">
        <v>12.604465393160909</v>
      </c>
      <c r="EC101" s="66">
        <v>3141180</v>
      </c>
      <c r="ED101" s="66">
        <v>1983850.7629454515</v>
      </c>
      <c r="EE101" s="66">
        <v>318031965.41015714</v>
      </c>
      <c r="EF101" s="67">
        <v>63.156226734712803</v>
      </c>
      <c r="EG101" s="68">
        <v>160.31042825921571</v>
      </c>
      <c r="EH101" s="68">
        <v>101.24601755077937</v>
      </c>
      <c r="EI101" s="67">
        <v>0.13008833957742488</v>
      </c>
      <c r="EJ101" s="67">
        <v>1.1224911685197061</v>
      </c>
      <c r="EK101" s="67">
        <v>0.99111350582723456</v>
      </c>
      <c r="EL101" s="67">
        <v>6.1395618283991951</v>
      </c>
      <c r="EM101" s="69">
        <v>7.1915253606899485</v>
      </c>
      <c r="EN101" s="66">
        <v>3174508</v>
      </c>
      <c r="EO101" s="66">
        <v>2185286.6769903409</v>
      </c>
      <c r="EP101" s="66">
        <v>352401002.72704214</v>
      </c>
      <c r="EQ101" s="67">
        <v>68.838594106247044</v>
      </c>
      <c r="ER101" s="68">
        <v>161.26076566411049</v>
      </c>
      <c r="ES101" s="68">
        <v>111.00964392814323</v>
      </c>
      <c r="ET101" s="67">
        <v>0.11523709385547237</v>
      </c>
      <c r="EU101" s="67">
        <v>2.1966740885880984</v>
      </c>
      <c r="EV101" s="67">
        <v>2.0790411680556407</v>
      </c>
      <c r="EW101" s="67">
        <v>7.9379823475672451</v>
      </c>
      <c r="EX101" s="69">
        <v>10.182057436669465</v>
      </c>
      <c r="EY101" s="66">
        <v>12732495</v>
      </c>
      <c r="EZ101" s="66">
        <v>8836061.0844461266</v>
      </c>
      <c r="FA101" s="66">
        <v>1413013987.5555716</v>
      </c>
      <c r="FB101" s="67">
        <v>69.397718863790061</v>
      </c>
      <c r="FC101" s="68">
        <v>159.91446573890948</v>
      </c>
      <c r="FD101" s="68">
        <v>110.97699135602028</v>
      </c>
      <c r="FE101" s="67">
        <v>8.8017747874470045E-2</v>
      </c>
      <c r="FF101" s="67">
        <v>3.0351695502313025</v>
      </c>
      <c r="FG101" s="67">
        <v>2.9445600669502374</v>
      </c>
      <c r="FH101" s="67">
        <v>5.0641935009212</v>
      </c>
      <c r="FI101" s="69">
        <v>8.1578717873815538</v>
      </c>
      <c r="FK101" s="70">
        <v>1076</v>
      </c>
      <c r="FL101" s="71">
        <v>208</v>
      </c>
      <c r="FM101" s="66">
        <v>34868</v>
      </c>
      <c r="FN101" s="71">
        <v>9418</v>
      </c>
    </row>
    <row r="102" spans="2:170" ht="13" x14ac:dyDescent="0.3">
      <c r="B102" s="63" t="s">
        <v>99</v>
      </c>
      <c r="K102" s="60"/>
      <c r="T102" s="60"/>
      <c r="AC102" s="60"/>
      <c r="AL102" s="60"/>
      <c r="AU102" s="60"/>
      <c r="BD102" s="60"/>
      <c r="BM102" s="60"/>
      <c r="BV102" s="60"/>
      <c r="CE102" s="60"/>
      <c r="CN102" s="60"/>
      <c r="CW102" s="60"/>
      <c r="DF102" s="60"/>
      <c r="DQ102" s="60"/>
      <c r="EB102" s="60"/>
      <c r="EM102" s="60"/>
      <c r="EX102" s="60"/>
      <c r="FI102" s="60"/>
      <c r="FK102" s="61"/>
      <c r="FL102" s="62"/>
      <c r="FN102" s="62"/>
    </row>
    <row r="103" spans="2:170" x14ac:dyDescent="0.25">
      <c r="B103" s="64" t="s">
        <v>59</v>
      </c>
      <c r="C103" s="40">
        <v>1206830</v>
      </c>
      <c r="D103" s="40">
        <v>947751.96372665442</v>
      </c>
      <c r="E103" s="40">
        <v>252050747.47190961</v>
      </c>
      <c r="F103" s="43">
        <v>78.532350349813512</v>
      </c>
      <c r="G103" s="44">
        <v>265.94589841926694</v>
      </c>
      <c r="H103" s="44">
        <v>208.85356468757786</v>
      </c>
      <c r="I103" s="43">
        <v>1.5225124456789256</v>
      </c>
      <c r="J103" s="43">
        <v>0.99828362909650015</v>
      </c>
      <c r="K103" s="60">
        <v>2.5359950672495697</v>
      </c>
      <c r="L103" s="40">
        <v>1217990</v>
      </c>
      <c r="M103" s="40">
        <v>979582.90052769496</v>
      </c>
      <c r="N103" s="40">
        <v>257131435.38958588</v>
      </c>
      <c r="O103" s="43">
        <v>80.426185808397037</v>
      </c>
      <c r="P103" s="44">
        <v>262.49073483323446</v>
      </c>
      <c r="Q103" s="44">
        <v>211.11128612680389</v>
      </c>
      <c r="R103" s="43">
        <v>5.6068632714400861</v>
      </c>
      <c r="S103" s="43">
        <v>0.97560236933386646</v>
      </c>
      <c r="T103" s="60">
        <v>6.637166331733364</v>
      </c>
      <c r="U103" s="40">
        <v>1180170</v>
      </c>
      <c r="V103" s="40">
        <v>915014.32477148727</v>
      </c>
      <c r="W103" s="40">
        <v>244608595.77442029</v>
      </c>
      <c r="X103" s="43">
        <v>77.532416920569688</v>
      </c>
      <c r="Y103" s="44">
        <v>267.32761351633269</v>
      </c>
      <c r="Z103" s="44">
        <v>207.26555985529228</v>
      </c>
      <c r="AA103" s="43">
        <v>0.30225465605403257</v>
      </c>
      <c r="AB103" s="43">
        <v>-3.7210388240398737</v>
      </c>
      <c r="AC103" s="60">
        <v>-3.4300311810871533</v>
      </c>
      <c r="AD103" s="40">
        <v>1218362</v>
      </c>
      <c r="AE103" s="40">
        <v>966291.37290715368</v>
      </c>
      <c r="AF103" s="40">
        <v>267630949.86516675</v>
      </c>
      <c r="AG103" s="43">
        <v>79.310695253722102</v>
      </c>
      <c r="AH103" s="44">
        <v>276.96713162198762</v>
      </c>
      <c r="AI103" s="44">
        <v>219.66455771368999</v>
      </c>
      <c r="AJ103" s="43">
        <v>6.8692752632666636</v>
      </c>
      <c r="AK103" s="43">
        <v>4.9277072624375755</v>
      </c>
      <c r="AL103" s="60">
        <v>12.135480301683035</v>
      </c>
      <c r="AM103" s="40">
        <v>1179540</v>
      </c>
      <c r="AN103" s="40">
        <v>899982.66309743293</v>
      </c>
      <c r="AO103" s="40">
        <v>237206897.9507708</v>
      </c>
      <c r="AP103" s="43">
        <v>76.299461069351864</v>
      </c>
      <c r="AQ103" s="44">
        <v>263.56829712073079</v>
      </c>
      <c r="AR103" s="44">
        <v>201.10119025278567</v>
      </c>
      <c r="AS103" s="43">
        <v>3.2712856536440791</v>
      </c>
      <c r="AT103" s="43">
        <v>3.0276165812156948</v>
      </c>
      <c r="AU103" s="60">
        <v>6.3979442217518363</v>
      </c>
      <c r="AV103" s="40">
        <v>1223198</v>
      </c>
      <c r="AW103" s="40">
        <v>861597.36153164331</v>
      </c>
      <c r="AX103" s="40">
        <v>255156154.37585947</v>
      </c>
      <c r="AY103" s="43">
        <v>70.438094366704604</v>
      </c>
      <c r="AZ103" s="44">
        <v>296.14314733075992</v>
      </c>
      <c r="BA103" s="44">
        <v>208.59758957736972</v>
      </c>
      <c r="BB103" s="43">
        <v>1.8724806506130951</v>
      </c>
      <c r="BC103" s="43">
        <v>1.3542463823821522</v>
      </c>
      <c r="BD103" s="60">
        <v>3.2520850344913312</v>
      </c>
      <c r="BE103" s="40">
        <v>1226360</v>
      </c>
      <c r="BF103" s="40">
        <v>870214.3212653778</v>
      </c>
      <c r="BG103" s="40">
        <v>259760231.00501704</v>
      </c>
      <c r="BH103" s="43">
        <v>70.959124666931231</v>
      </c>
      <c r="BI103" s="44">
        <v>298.50144344590876</v>
      </c>
      <c r="BJ103" s="44">
        <v>211.81401138737161</v>
      </c>
      <c r="BK103" s="43">
        <v>6.7638350191918883</v>
      </c>
      <c r="BL103" s="43">
        <v>2.2220475578434908</v>
      </c>
      <c r="BM103" s="60">
        <v>9.1361782079337406</v>
      </c>
      <c r="BN103" s="40">
        <v>1106840</v>
      </c>
      <c r="BO103" s="40">
        <v>749801.30773295753</v>
      </c>
      <c r="BP103" s="40">
        <v>183904532.89595437</v>
      </c>
      <c r="BQ103" s="43">
        <v>67.742519942625634</v>
      </c>
      <c r="BR103" s="44">
        <v>245.27102180175464</v>
      </c>
      <c r="BS103" s="44">
        <v>166.1527708575353</v>
      </c>
      <c r="BT103" s="43">
        <v>0.48586695685411507</v>
      </c>
      <c r="BU103" s="43">
        <v>1.7115920777879483</v>
      </c>
      <c r="BV103" s="60">
        <v>2.2057750950383475</v>
      </c>
      <c r="BW103" s="40">
        <v>1227910</v>
      </c>
      <c r="BX103" s="40">
        <v>775493.28772409924</v>
      </c>
      <c r="BY103" s="40">
        <v>189345210.61001149</v>
      </c>
      <c r="BZ103" s="43">
        <v>63.15554785970464</v>
      </c>
      <c r="CA103" s="44">
        <v>244.16099224494602</v>
      </c>
      <c r="CB103" s="44">
        <v>154.20121231198661</v>
      </c>
      <c r="CC103" s="43">
        <v>-7.7264786235098084</v>
      </c>
      <c r="CD103" s="43">
        <v>-2.9286535924073878</v>
      </c>
      <c r="CE103" s="60">
        <v>-10.428850422120016</v>
      </c>
      <c r="CF103" s="40">
        <v>1180890</v>
      </c>
      <c r="CG103" s="40">
        <v>836286.30072412326</v>
      </c>
      <c r="CH103" s="40">
        <v>226604356.59792638</v>
      </c>
      <c r="CI103" s="43">
        <v>70.818306592834489</v>
      </c>
      <c r="CJ103" s="44">
        <v>270.96504678088627</v>
      </c>
      <c r="CK103" s="44">
        <v>191.89285758870545</v>
      </c>
      <c r="CL103" s="43">
        <v>6.1289731793238476</v>
      </c>
      <c r="CM103" s="43">
        <v>7.2073764081844383</v>
      </c>
      <c r="CN103" s="60">
        <v>13.778087754546949</v>
      </c>
      <c r="CO103" s="40">
        <v>1226515</v>
      </c>
      <c r="CP103" s="40">
        <v>849533.54209192656</v>
      </c>
      <c r="CQ103" s="40">
        <v>227404336.80759975</v>
      </c>
      <c r="CR103" s="43">
        <v>69.264015694217065</v>
      </c>
      <c r="CS103" s="44">
        <v>267.68141049219776</v>
      </c>
      <c r="CT103" s="44">
        <v>185.40689417381748</v>
      </c>
      <c r="CU103" s="43">
        <v>2.9446455052697038</v>
      </c>
      <c r="CV103" s="43">
        <v>7.2039160028084988</v>
      </c>
      <c r="CW103" s="60">
        <v>10.360691296885758</v>
      </c>
      <c r="CX103" s="40">
        <v>1191990</v>
      </c>
      <c r="CY103" s="40">
        <v>818433.94954911037</v>
      </c>
      <c r="CZ103" s="40">
        <v>203157390.63596702</v>
      </c>
      <c r="DA103" s="43">
        <v>68.661142253635546</v>
      </c>
      <c r="DB103" s="44">
        <v>248.22698367765656</v>
      </c>
      <c r="DC103" s="44">
        <v>170.43548237482446</v>
      </c>
      <c r="DD103" s="43">
        <v>-1.9724260083549816</v>
      </c>
      <c r="DE103" s="43">
        <v>2.8630013572956932</v>
      </c>
      <c r="DF103" s="60">
        <v>0.83410476552294788</v>
      </c>
      <c r="DG103" s="40">
        <v>3604990</v>
      </c>
      <c r="DH103" s="40">
        <v>2842349.1890258365</v>
      </c>
      <c r="DI103" s="40">
        <v>753790778.63591576</v>
      </c>
      <c r="DJ103" s="43">
        <v>78.844856408085363</v>
      </c>
      <c r="DK103" s="44">
        <v>265.19992038496292</v>
      </c>
      <c r="DL103" s="44">
        <v>209.09649642188072</v>
      </c>
      <c r="DM103" s="43">
        <v>1.1481823579123631</v>
      </c>
      <c r="DN103" s="43">
        <v>3.6621352524473774</v>
      </c>
      <c r="DO103" s="43">
        <v>2.4854157888871624</v>
      </c>
      <c r="DP103" s="43">
        <v>-0.63570720615902943</v>
      </c>
      <c r="DQ103" s="60">
        <v>1.833908615522132</v>
      </c>
      <c r="DR103" s="40">
        <v>3621100</v>
      </c>
      <c r="DS103" s="40">
        <v>2727871.3975362303</v>
      </c>
      <c r="DT103" s="40">
        <v>759994002.19179702</v>
      </c>
      <c r="DU103" s="43">
        <v>75.332672324327689</v>
      </c>
      <c r="DV103" s="44">
        <v>278.60331058062764</v>
      </c>
      <c r="DW103" s="44">
        <v>209.87931904443317</v>
      </c>
      <c r="DX103" s="43">
        <v>1.4570920639545879</v>
      </c>
      <c r="DY103" s="43">
        <v>5.5757451283951802</v>
      </c>
      <c r="DZ103" s="43">
        <v>4.0595023774534855</v>
      </c>
      <c r="EA103" s="43">
        <v>3.0503337366310421</v>
      </c>
      <c r="EB103" s="60">
        <v>7.2336644846339695</v>
      </c>
      <c r="EC103" s="40">
        <v>3561110</v>
      </c>
      <c r="ED103" s="40">
        <v>2395508.9167224346</v>
      </c>
      <c r="EE103" s="40">
        <v>633009974.51098287</v>
      </c>
      <c r="EF103" s="43">
        <v>67.268602113454364</v>
      </c>
      <c r="EG103" s="44">
        <v>264.24864048390816</v>
      </c>
      <c r="EH103" s="44">
        <v>177.75636655733265</v>
      </c>
      <c r="EI103" s="43">
        <v>1.7719663902818634</v>
      </c>
      <c r="EJ103" s="43">
        <v>1.5102573353472504</v>
      </c>
      <c r="EK103" s="43">
        <v>-0.25715240079878471</v>
      </c>
      <c r="EL103" s="43">
        <v>0.84239612663396279</v>
      </c>
      <c r="EM103" s="60">
        <v>0.58307748397645409</v>
      </c>
      <c r="EN103" s="40">
        <v>3599395</v>
      </c>
      <c r="EO103" s="40">
        <v>2504253.7923651603</v>
      </c>
      <c r="EP103" s="40">
        <v>657166084.04149318</v>
      </c>
      <c r="EQ103" s="43">
        <v>69.574297690727477</v>
      </c>
      <c r="ER103" s="44">
        <v>262.41992167288606</v>
      </c>
      <c r="ES103" s="44">
        <v>182.57681750446758</v>
      </c>
      <c r="ET103" s="43">
        <v>1.6581250074138176</v>
      </c>
      <c r="EU103" s="43">
        <v>3.995805710126163</v>
      </c>
      <c r="EV103" s="43">
        <v>2.2995512681315455</v>
      </c>
      <c r="EW103" s="43">
        <v>5.8842759365403907</v>
      </c>
      <c r="EX103" s="60">
        <v>8.3191391465149938</v>
      </c>
      <c r="EY103" s="40">
        <v>14386595</v>
      </c>
      <c r="EZ103" s="40">
        <v>10469983.295649661</v>
      </c>
      <c r="FA103" s="40">
        <v>2803960839.3801889</v>
      </c>
      <c r="FB103" s="43">
        <v>72.775964678575164</v>
      </c>
      <c r="FC103" s="44">
        <v>267.80948547885941</v>
      </c>
      <c r="FD103" s="44">
        <v>194.90093655796863</v>
      </c>
      <c r="FE103" s="43">
        <v>1.5073707983006508</v>
      </c>
      <c r="FF103" s="43">
        <v>3.7284873913801886</v>
      </c>
      <c r="FG103" s="43">
        <v>2.1881333105849885</v>
      </c>
      <c r="FH103" s="43">
        <v>2.178375997294455</v>
      </c>
      <c r="FI103" s="60">
        <v>4.4141750786626925</v>
      </c>
      <c r="FK103" s="61">
        <v>508</v>
      </c>
      <c r="FL103" s="62">
        <v>262</v>
      </c>
      <c r="FM103" s="40">
        <v>39733</v>
      </c>
      <c r="FN103" s="62">
        <v>28721</v>
      </c>
    </row>
    <row r="104" spans="2:170" x14ac:dyDescent="0.25">
      <c r="B104" s="64" t="s">
        <v>60</v>
      </c>
      <c r="C104" s="40">
        <v>478671</v>
      </c>
      <c r="D104" s="40">
        <v>381474.62456747406</v>
      </c>
      <c r="E104" s="40">
        <v>65030033.972822651</v>
      </c>
      <c r="F104" s="43">
        <v>79.694534360233661</v>
      </c>
      <c r="G104" s="44">
        <v>170.47014345070897</v>
      </c>
      <c r="H104" s="44">
        <v>135.85538704626487</v>
      </c>
      <c r="I104" s="43">
        <v>0.7649764263035993</v>
      </c>
      <c r="J104" s="43">
        <v>6.2506152290765717</v>
      </c>
      <c r="K104" s="60">
        <v>7.0634073884030188</v>
      </c>
      <c r="L104" s="40">
        <v>478702</v>
      </c>
      <c r="M104" s="40">
        <v>381665.17994269339</v>
      </c>
      <c r="N104" s="40">
        <v>65214066.026899345</v>
      </c>
      <c r="O104" s="43">
        <v>79.729180146039369</v>
      </c>
      <c r="P104" s="44">
        <v>170.86721412912533</v>
      </c>
      <c r="Q104" s="44">
        <v>136.23102896352918</v>
      </c>
      <c r="R104" s="43">
        <v>2.8989444280846217</v>
      </c>
      <c r="S104" s="43">
        <v>6.8774192299195924</v>
      </c>
      <c r="T104" s="60">
        <v>9.9757362195189305</v>
      </c>
      <c r="U104" s="40">
        <v>463260</v>
      </c>
      <c r="V104" s="40">
        <v>367554.9971346705</v>
      </c>
      <c r="W104" s="40">
        <v>62125941.350107267</v>
      </c>
      <c r="X104" s="43">
        <v>79.340974212034382</v>
      </c>
      <c r="Y104" s="44">
        <v>169.02488562097986</v>
      </c>
      <c r="Z104" s="44">
        <v>134.10599091246226</v>
      </c>
      <c r="AA104" s="43">
        <v>0.93174244239223747</v>
      </c>
      <c r="AB104" s="43">
        <v>4.7727589645087374</v>
      </c>
      <c r="AC104" s="60">
        <v>5.7489712277679326</v>
      </c>
      <c r="AD104" s="40">
        <v>478702</v>
      </c>
      <c r="AE104" s="40">
        <v>381927.9786682041</v>
      </c>
      <c r="AF104" s="40">
        <v>63971840.762640789</v>
      </c>
      <c r="AG104" s="43">
        <v>79.784078334371713</v>
      </c>
      <c r="AH104" s="44">
        <v>167.49713122802049</v>
      </c>
      <c r="AI104" s="44">
        <v>133.63604238678926</v>
      </c>
      <c r="AJ104" s="43">
        <v>8.5037732115010289</v>
      </c>
      <c r="AK104" s="43">
        <v>10.100963091978008</v>
      </c>
      <c r="AL104" s="60">
        <v>19.463699297011587</v>
      </c>
      <c r="AM104" s="40">
        <v>463290</v>
      </c>
      <c r="AN104" s="40">
        <v>359179.43927648576</v>
      </c>
      <c r="AO104" s="40">
        <v>58755566.143189609</v>
      </c>
      <c r="AP104" s="43">
        <v>77.527993109388461</v>
      </c>
      <c r="AQ104" s="44">
        <v>163.58276593321727</v>
      </c>
      <c r="AR104" s="44">
        <v>126.82243550085175</v>
      </c>
      <c r="AS104" s="43">
        <v>5.24567833946608</v>
      </c>
      <c r="AT104" s="43">
        <v>7.2788854699478609</v>
      </c>
      <c r="AU104" s="60">
        <v>12.906390727908063</v>
      </c>
      <c r="AV104" s="40">
        <v>479446</v>
      </c>
      <c r="AW104" s="40">
        <v>315824.77728482697</v>
      </c>
      <c r="AX104" s="40">
        <v>53575276.308541015</v>
      </c>
      <c r="AY104" s="43">
        <v>65.872856856627649</v>
      </c>
      <c r="AZ104" s="44">
        <v>169.63607722336516</v>
      </c>
      <c r="BA104" s="44">
        <v>111.74413032654567</v>
      </c>
      <c r="BB104" s="43">
        <v>3.9626621347697637</v>
      </c>
      <c r="BC104" s="43">
        <v>7.0820616051723864</v>
      </c>
      <c r="BD104" s="60">
        <v>11.325361913609102</v>
      </c>
      <c r="BE104" s="40">
        <v>479322</v>
      </c>
      <c r="BF104" s="40">
        <v>314922.06751554634</v>
      </c>
      <c r="BG104" s="40">
        <v>52551379.016826749</v>
      </c>
      <c r="BH104" s="43">
        <v>65.701567529874765</v>
      </c>
      <c r="BI104" s="44">
        <v>166.87105934306277</v>
      </c>
      <c r="BJ104" s="44">
        <v>109.63690174209978</v>
      </c>
      <c r="BK104" s="43">
        <v>12.033237756312591</v>
      </c>
      <c r="BL104" s="43">
        <v>7.8848006110100588</v>
      </c>
      <c r="BM104" s="60">
        <v>20.866835171452209</v>
      </c>
      <c r="BN104" s="40">
        <v>432936</v>
      </c>
      <c r="BO104" s="40">
        <v>307056.86462882097</v>
      </c>
      <c r="BP104" s="40">
        <v>47611378.330250144</v>
      </c>
      <c r="BQ104" s="43">
        <v>70.924308588064051</v>
      </c>
      <c r="BR104" s="44">
        <v>155.05720214984976</v>
      </c>
      <c r="BS104" s="44">
        <v>109.97324854077773</v>
      </c>
      <c r="BT104" s="43">
        <v>7.5564448779749114</v>
      </c>
      <c r="BU104" s="43">
        <v>2.2484652086384216</v>
      </c>
      <c r="BV104" s="60">
        <v>9.9748141206764878</v>
      </c>
      <c r="BW104" s="40">
        <v>479322</v>
      </c>
      <c r="BX104" s="40">
        <v>341281.57271407836</v>
      </c>
      <c r="BY104" s="40">
        <v>53931988.465860769</v>
      </c>
      <c r="BZ104" s="43">
        <v>71.20089891848869</v>
      </c>
      <c r="CA104" s="44">
        <v>158.0278361851208</v>
      </c>
      <c r="CB104" s="44">
        <v>112.51723990524276</v>
      </c>
      <c r="CC104" s="43">
        <v>4.4733077624644251</v>
      </c>
      <c r="CD104" s="43">
        <v>2.1474686337007198</v>
      </c>
      <c r="CE104" s="60">
        <v>6.7168392772530776</v>
      </c>
      <c r="CF104" s="40">
        <v>463860</v>
      </c>
      <c r="CG104" s="40">
        <v>345847.69576642336</v>
      </c>
      <c r="CH104" s="40">
        <v>57443198.066029496</v>
      </c>
      <c r="CI104" s="43">
        <v>74.558637469586373</v>
      </c>
      <c r="CJ104" s="44">
        <v>166.09391581670434</v>
      </c>
      <c r="CK104" s="44">
        <v>123.83736055281658</v>
      </c>
      <c r="CL104" s="43">
        <v>12.232372828860347</v>
      </c>
      <c r="CM104" s="43">
        <v>6.2227172678648301</v>
      </c>
      <c r="CN104" s="60">
        <v>19.216276073060634</v>
      </c>
      <c r="CO104" s="40">
        <v>479322</v>
      </c>
      <c r="CP104" s="40">
        <v>361577.76782077394</v>
      </c>
      <c r="CQ104" s="40">
        <v>60915675.359047316</v>
      </c>
      <c r="CR104" s="43">
        <v>75.435253925497662</v>
      </c>
      <c r="CS104" s="44">
        <v>168.4718497107429</v>
      </c>
      <c r="CT104" s="44">
        <v>127.08716762228171</v>
      </c>
      <c r="CU104" s="43">
        <v>5.3383353114759871</v>
      </c>
      <c r="CV104" s="43">
        <v>6.4430139635636881</v>
      </c>
      <c r="CW104" s="60">
        <v>12.125298964703038</v>
      </c>
      <c r="CX104" s="40">
        <v>463860</v>
      </c>
      <c r="CY104" s="40">
        <v>349786.69944719231</v>
      </c>
      <c r="CZ104" s="40">
        <v>58640343.595140748</v>
      </c>
      <c r="DA104" s="43">
        <v>75.407816894578602</v>
      </c>
      <c r="DB104" s="44">
        <v>167.646007374828</v>
      </c>
      <c r="DC104" s="44">
        <v>126.41819427228205</v>
      </c>
      <c r="DD104" s="43">
        <v>1.6791582127977946</v>
      </c>
      <c r="DE104" s="43">
        <v>3.9841445151955281</v>
      </c>
      <c r="DF104" s="60">
        <v>5.7302028178148072</v>
      </c>
      <c r="DG104" s="40">
        <v>1420633</v>
      </c>
      <c r="DH104" s="40">
        <v>1130694.8016448379</v>
      </c>
      <c r="DI104" s="40">
        <v>192370041.34982926</v>
      </c>
      <c r="DJ104" s="43">
        <v>79.590914869979642</v>
      </c>
      <c r="DK104" s="44">
        <v>170.13436434835094</v>
      </c>
      <c r="DL104" s="44">
        <v>135.411497093077</v>
      </c>
      <c r="DM104" s="43">
        <v>-0.11860903312897238</v>
      </c>
      <c r="DN104" s="43">
        <v>1.4098028204433148</v>
      </c>
      <c r="DO104" s="43">
        <v>1.5302268407825936</v>
      </c>
      <c r="DP104" s="43">
        <v>5.9757392782854515</v>
      </c>
      <c r="DQ104" s="60">
        <v>7.5974084854675077</v>
      </c>
      <c r="DR104" s="40">
        <v>1421438</v>
      </c>
      <c r="DS104" s="40">
        <v>1056932.1952295168</v>
      </c>
      <c r="DT104" s="40">
        <v>176302683.21437141</v>
      </c>
      <c r="DU104" s="43">
        <v>74.356545641070298</v>
      </c>
      <c r="DV104" s="44">
        <v>166.8060486851634</v>
      </c>
      <c r="DW104" s="44">
        <v>124.03121572264946</v>
      </c>
      <c r="DX104" s="43">
        <v>-6.8545492764759602E-2</v>
      </c>
      <c r="DY104" s="43">
        <v>5.9277383502663712</v>
      </c>
      <c r="DZ104" s="43">
        <v>6.000396844657395</v>
      </c>
      <c r="EA104" s="43">
        <v>8.1996813313768566</v>
      </c>
      <c r="EB104" s="60">
        <v>14.692091595820189</v>
      </c>
      <c r="EC104" s="40">
        <v>1391580</v>
      </c>
      <c r="ED104" s="40">
        <v>963260.50485844573</v>
      </c>
      <c r="EE104" s="40">
        <v>154094745.81293768</v>
      </c>
      <c r="EF104" s="43">
        <v>69.220634448500675</v>
      </c>
      <c r="EG104" s="44">
        <v>159.9720377153659</v>
      </c>
      <c r="EH104" s="44">
        <v>110.73365944677106</v>
      </c>
      <c r="EI104" s="43">
        <v>9.1130558370669051E-2</v>
      </c>
      <c r="EJ104" s="43">
        <v>7.9407745867306199</v>
      </c>
      <c r="EK104" s="43">
        <v>7.8424971169916882</v>
      </c>
      <c r="EL104" s="43">
        <v>4.0677711252248816</v>
      </c>
      <c r="EM104" s="60">
        <v>12.229283075439197</v>
      </c>
      <c r="EN104" s="40">
        <v>1407042</v>
      </c>
      <c r="EO104" s="40">
        <v>1057212.1630343895</v>
      </c>
      <c r="EP104" s="40">
        <v>176999217.02021757</v>
      </c>
      <c r="EQ104" s="43">
        <v>75.137214314454695</v>
      </c>
      <c r="ER104" s="44">
        <v>167.42071573618477</v>
      </c>
      <c r="ES104" s="44">
        <v>125.79526198949112</v>
      </c>
      <c r="ET104" s="43">
        <v>0.13813953587678038</v>
      </c>
      <c r="EU104" s="43">
        <v>6.3545229750956151</v>
      </c>
      <c r="EV104" s="43">
        <v>6.2078080020849677</v>
      </c>
      <c r="EW104" s="43">
        <v>5.4938785287388949</v>
      </c>
      <c r="EX104" s="60">
        <v>12.042735961691928</v>
      </c>
      <c r="EY104" s="40">
        <v>5640693</v>
      </c>
      <c r="EZ104" s="40">
        <v>4208099.6647671899</v>
      </c>
      <c r="FA104" s="40">
        <v>699766687.39735591</v>
      </c>
      <c r="FB104" s="43">
        <v>74.602529596402249</v>
      </c>
      <c r="FC104" s="44">
        <v>166.29042635473559</v>
      </c>
      <c r="FD104" s="44">
        <v>124.0568645372751</v>
      </c>
      <c r="FE104" s="43">
        <v>9.6805987503517203E-3</v>
      </c>
      <c r="FF104" s="43">
        <v>5.2234188470542655</v>
      </c>
      <c r="FG104" s="43">
        <v>5.2132335761021764</v>
      </c>
      <c r="FH104" s="43">
        <v>5.9371949185447699</v>
      </c>
      <c r="FI104" s="60">
        <v>11.459948333656619</v>
      </c>
      <c r="FK104" s="61">
        <v>592</v>
      </c>
      <c r="FL104" s="62">
        <v>94</v>
      </c>
      <c r="FM104" s="40">
        <v>15462</v>
      </c>
      <c r="FN104" s="62">
        <v>3437</v>
      </c>
    </row>
    <row r="105" spans="2:170" x14ac:dyDescent="0.25">
      <c r="B105" s="64" t="s">
        <v>61</v>
      </c>
      <c r="C105" s="40">
        <v>1063393</v>
      </c>
      <c r="D105" s="40">
        <v>777388.04579593334</v>
      </c>
      <c r="E105" s="40">
        <v>194018450.9090091</v>
      </c>
      <c r="F105" s="43">
        <v>73.104491546957078</v>
      </c>
      <c r="G105" s="44">
        <v>249.57735323851315</v>
      </c>
      <c r="H105" s="44">
        <v>182.45225510136805</v>
      </c>
      <c r="I105" s="43">
        <v>-0.41005183193002792</v>
      </c>
      <c r="J105" s="43">
        <v>2.6632916132884041</v>
      </c>
      <c r="K105" s="60">
        <v>2.2423189053220502</v>
      </c>
      <c r="L105" s="40">
        <v>1063362</v>
      </c>
      <c r="M105" s="40">
        <v>790850.44452588179</v>
      </c>
      <c r="N105" s="40">
        <v>192954317.39325231</v>
      </c>
      <c r="O105" s="43">
        <v>74.372644924859244</v>
      </c>
      <c r="P105" s="44">
        <v>243.98332039748584</v>
      </c>
      <c r="Q105" s="44">
        <v>181.45684855510385</v>
      </c>
      <c r="R105" s="43">
        <v>3.5829355165461623</v>
      </c>
      <c r="S105" s="43">
        <v>4.4915413869611491</v>
      </c>
      <c r="T105" s="60">
        <v>8.2354059351569067</v>
      </c>
      <c r="U105" s="40">
        <v>1034850</v>
      </c>
      <c r="V105" s="40">
        <v>743239.0681600438</v>
      </c>
      <c r="W105" s="40">
        <v>189328588.66418374</v>
      </c>
      <c r="X105" s="43">
        <v>71.820946819350027</v>
      </c>
      <c r="Y105" s="44">
        <v>254.73444114406414</v>
      </c>
      <c r="Z105" s="44">
        <v>182.9526875046468</v>
      </c>
      <c r="AA105" s="43">
        <v>-0.54530811112398347</v>
      </c>
      <c r="AB105" s="43">
        <v>-3.723234950831174</v>
      </c>
      <c r="AC105" s="60">
        <v>-4.2482399597198688</v>
      </c>
      <c r="AD105" s="40">
        <v>1069872</v>
      </c>
      <c r="AE105" s="40">
        <v>772536.27155762387</v>
      </c>
      <c r="AF105" s="40">
        <v>205029263.41503739</v>
      </c>
      <c r="AG105" s="43">
        <v>72.208289548434195</v>
      </c>
      <c r="AH105" s="44">
        <v>265.39758838979532</v>
      </c>
      <c r="AI105" s="44">
        <v>191.63905907906496</v>
      </c>
      <c r="AJ105" s="43">
        <v>3.7449380044584606</v>
      </c>
      <c r="AK105" s="43">
        <v>8.8942858365596127</v>
      </c>
      <c r="AL105" s="60">
        <v>12.972309331613182</v>
      </c>
      <c r="AM105" s="40">
        <v>1035450</v>
      </c>
      <c r="AN105" s="40">
        <v>734230.06390439719</v>
      </c>
      <c r="AO105" s="40">
        <v>181157706.14611918</v>
      </c>
      <c r="AP105" s="43">
        <v>70.909272674141405</v>
      </c>
      <c r="AQ105" s="44">
        <v>246.73152878374563</v>
      </c>
      <c r="AR105" s="44">
        <v>174.95553251834389</v>
      </c>
      <c r="AS105" s="43">
        <v>2.3433910582002508</v>
      </c>
      <c r="AT105" s="43">
        <v>4.3340452943267653</v>
      </c>
      <c r="AU105" s="60">
        <v>6.7789999824354217</v>
      </c>
      <c r="AV105" s="40">
        <v>1071112</v>
      </c>
      <c r="AW105" s="40">
        <v>710778.26739756577</v>
      </c>
      <c r="AX105" s="40">
        <v>211773771.94584677</v>
      </c>
      <c r="AY105" s="43">
        <v>66.358911803580369</v>
      </c>
      <c r="AZ105" s="44">
        <v>297.94632399388416</v>
      </c>
      <c r="BA105" s="44">
        <v>197.71393836111142</v>
      </c>
      <c r="BB105" s="43">
        <v>1.9675507302578532</v>
      </c>
      <c r="BC105" s="43">
        <v>3.3280965838577412</v>
      </c>
      <c r="BD105" s="60">
        <v>5.3611293027069156</v>
      </c>
      <c r="BE105" s="40">
        <v>1072786</v>
      </c>
      <c r="BF105" s="40">
        <v>714837.72594152042</v>
      </c>
      <c r="BG105" s="40">
        <v>217867943.81332031</v>
      </c>
      <c r="BH105" s="43">
        <v>66.633767213733265</v>
      </c>
      <c r="BI105" s="44">
        <v>304.77958270370254</v>
      </c>
      <c r="BJ105" s="44">
        <v>203.08611765377279</v>
      </c>
      <c r="BK105" s="43">
        <v>1.4398803736719685</v>
      </c>
      <c r="BL105" s="43">
        <v>3.9131959860830903</v>
      </c>
      <c r="BM105" s="60">
        <v>5.4094217007935566</v>
      </c>
      <c r="BN105" s="40">
        <v>968968</v>
      </c>
      <c r="BO105" s="40">
        <v>633627.68176254595</v>
      </c>
      <c r="BP105" s="40">
        <v>147008241.42231452</v>
      </c>
      <c r="BQ105" s="43">
        <v>65.392013127631245</v>
      </c>
      <c r="BR105" s="44">
        <v>232.0104465975752</v>
      </c>
      <c r="BS105" s="44">
        <v>151.71630169656223</v>
      </c>
      <c r="BT105" s="43">
        <v>0.2148473028523851</v>
      </c>
      <c r="BU105" s="43">
        <v>2.4512205429222345</v>
      </c>
      <c r="BV105" s="60">
        <v>2.6713342270331912</v>
      </c>
      <c r="BW105" s="40">
        <v>1081311</v>
      </c>
      <c r="BX105" s="40">
        <v>637282.46470669808</v>
      </c>
      <c r="BY105" s="40">
        <v>147642995.70598766</v>
      </c>
      <c r="BZ105" s="43">
        <v>58.936093751630949</v>
      </c>
      <c r="CA105" s="44">
        <v>231.67591120514928</v>
      </c>
      <c r="CB105" s="44">
        <v>136.54073222781204</v>
      </c>
      <c r="CC105" s="43">
        <v>-9.7852099033100615</v>
      </c>
      <c r="CD105" s="43">
        <v>-1.6989643309864086</v>
      </c>
      <c r="CE105" s="60">
        <v>-11.317927008307327</v>
      </c>
      <c r="CF105" s="40">
        <v>1046580</v>
      </c>
      <c r="CG105" s="40">
        <v>674757.14491682069</v>
      </c>
      <c r="CH105" s="40">
        <v>177891555.342215</v>
      </c>
      <c r="CI105" s="43">
        <v>64.472581638940241</v>
      </c>
      <c r="CJ105" s="44">
        <v>263.63789799386893</v>
      </c>
      <c r="CK105" s="44">
        <v>169.97415901528311</v>
      </c>
      <c r="CL105" s="43">
        <v>0.26603408270244738</v>
      </c>
      <c r="CM105" s="43">
        <v>7.6935400770359612</v>
      </c>
      <c r="CN105" s="60">
        <v>7.9800415984352107</v>
      </c>
      <c r="CO105" s="40">
        <v>1081869</v>
      </c>
      <c r="CP105" s="40">
        <v>675033.0006959911</v>
      </c>
      <c r="CQ105" s="40">
        <v>170332278.75004363</v>
      </c>
      <c r="CR105" s="43">
        <v>62.395077472040619</v>
      </c>
      <c r="CS105" s="44">
        <v>252.33178018618787</v>
      </c>
      <c r="CT105" s="44">
        <v>157.44260973375114</v>
      </c>
      <c r="CU105" s="43">
        <v>-3.1153288882836438</v>
      </c>
      <c r="CV105" s="43">
        <v>8.3361292078392868</v>
      </c>
      <c r="CW105" s="60">
        <v>4.9611024781141433</v>
      </c>
      <c r="CX105" s="40">
        <v>1047270</v>
      </c>
      <c r="CY105" s="40">
        <v>672703.18238172925</v>
      </c>
      <c r="CZ105" s="40">
        <v>156002348.11768395</v>
      </c>
      <c r="DA105" s="43">
        <v>64.233978093684456</v>
      </c>
      <c r="DB105" s="44">
        <v>231.90368680188516</v>
      </c>
      <c r="DC105" s="44">
        <v>148.96096337876952</v>
      </c>
      <c r="DD105" s="43">
        <v>-5.7620614031282757</v>
      </c>
      <c r="DE105" s="43">
        <v>2.9792122932472207</v>
      </c>
      <c r="DF105" s="60">
        <v>-2.9545131515345422</v>
      </c>
      <c r="DG105" s="40">
        <v>3161605</v>
      </c>
      <c r="DH105" s="40">
        <v>2311477.558481859</v>
      </c>
      <c r="DI105" s="40">
        <v>576301356.96644521</v>
      </c>
      <c r="DJ105" s="43">
        <v>73.110890148575137</v>
      </c>
      <c r="DK105" s="44">
        <v>249.32163189373577</v>
      </c>
      <c r="DL105" s="44">
        <v>182.28126441046405</v>
      </c>
      <c r="DM105" s="43">
        <v>-0.47558592797020066</v>
      </c>
      <c r="DN105" s="43">
        <v>0.39570937354480901</v>
      </c>
      <c r="DO105" s="43">
        <v>0.87545886070610002</v>
      </c>
      <c r="DP105" s="43">
        <v>0.98856004752319926</v>
      </c>
      <c r="DQ105" s="60">
        <v>1.8726733446819064</v>
      </c>
      <c r="DR105" s="40">
        <v>3176434</v>
      </c>
      <c r="DS105" s="40">
        <v>2217544.6028595869</v>
      </c>
      <c r="DT105" s="40">
        <v>597960741.50700331</v>
      </c>
      <c r="DU105" s="43">
        <v>69.812393484630462</v>
      </c>
      <c r="DV105" s="44">
        <v>269.64992755316666</v>
      </c>
      <c r="DW105" s="44">
        <v>188.24906845443769</v>
      </c>
      <c r="DX105" s="43">
        <v>-0.24038280349035579</v>
      </c>
      <c r="DY105" s="43">
        <v>2.4611610305620339</v>
      </c>
      <c r="DZ105" s="43">
        <v>2.7080535290820746</v>
      </c>
      <c r="EA105" s="43">
        <v>5.4381682175629908</v>
      </c>
      <c r="EB105" s="60">
        <v>8.2934902529207388</v>
      </c>
      <c r="EC105" s="40">
        <v>3123065</v>
      </c>
      <c r="ED105" s="40">
        <v>1985747.8724107645</v>
      </c>
      <c r="EE105" s="40">
        <v>512519180.9416225</v>
      </c>
      <c r="EF105" s="43">
        <v>63.583302698175174</v>
      </c>
      <c r="EG105" s="44">
        <v>258.09881912118431</v>
      </c>
      <c r="EH105" s="44">
        <v>164.10775342223826</v>
      </c>
      <c r="EI105" s="43">
        <v>0.8971681212937701</v>
      </c>
      <c r="EJ105" s="43">
        <v>-1.9485528887086689</v>
      </c>
      <c r="EK105" s="43">
        <v>-2.8204171266115567</v>
      </c>
      <c r="EL105" s="43">
        <v>2.1067134895306503</v>
      </c>
      <c r="EM105" s="60">
        <v>-0.77312174523708443</v>
      </c>
      <c r="EN105" s="40">
        <v>3175719</v>
      </c>
      <c r="EO105" s="40">
        <v>2022493.327994541</v>
      </c>
      <c r="EP105" s="40">
        <v>504226182.20994258</v>
      </c>
      <c r="EQ105" s="43">
        <v>63.68615510360145</v>
      </c>
      <c r="ER105" s="44">
        <v>249.30919436452331</v>
      </c>
      <c r="ES105" s="44">
        <v>158.77544021052952</v>
      </c>
      <c r="ET105" s="43">
        <v>1.7741222166673076</v>
      </c>
      <c r="EU105" s="43">
        <v>-1.2080751526982318</v>
      </c>
      <c r="EV105" s="43">
        <v>-2.9302118302480364</v>
      </c>
      <c r="EW105" s="43">
        <v>6.4926129713331955</v>
      </c>
      <c r="EX105" s="60">
        <v>3.3721538276550826</v>
      </c>
      <c r="EY105" s="40">
        <v>12636823</v>
      </c>
      <c r="EZ105" s="40">
        <v>8537263.3617467508</v>
      </c>
      <c r="FA105" s="40">
        <v>2191007461.6250134</v>
      </c>
      <c r="FB105" s="43">
        <v>67.558621037477153</v>
      </c>
      <c r="FC105" s="44">
        <v>256.64049107848143</v>
      </c>
      <c r="FD105" s="44">
        <v>173.38277679643164</v>
      </c>
      <c r="FE105" s="43">
        <v>0.48000008905529506</v>
      </c>
      <c r="FF105" s="43">
        <v>-2.1281658259421458E-2</v>
      </c>
      <c r="FG105" s="43">
        <v>-0.49888708887961108</v>
      </c>
      <c r="FH105" s="43">
        <v>3.7088302166190492</v>
      </c>
      <c r="FI105" s="60">
        <v>3.1914402527186825</v>
      </c>
      <c r="FK105" s="61">
        <v>747</v>
      </c>
      <c r="FL105" s="62">
        <v>301</v>
      </c>
      <c r="FM105" s="40">
        <v>34909</v>
      </c>
      <c r="FN105" s="62">
        <v>21455</v>
      </c>
    </row>
    <row r="106" spans="2:170" x14ac:dyDescent="0.25">
      <c r="B106" s="64" t="s">
        <v>62</v>
      </c>
      <c r="C106" s="40">
        <v>99541</v>
      </c>
      <c r="D106" s="40">
        <v>74787.771266540643</v>
      </c>
      <c r="E106" s="40">
        <v>14995961.54426554</v>
      </c>
      <c r="F106" s="43">
        <v>75.132630038416977</v>
      </c>
      <c r="G106" s="44">
        <v>200.51355041482023</v>
      </c>
      <c r="H106" s="44">
        <v>150.6511040100616</v>
      </c>
      <c r="I106" s="43">
        <v>4.754360106655688</v>
      </c>
      <c r="J106" s="43">
        <v>1.1356227774848893</v>
      </c>
      <c r="K106" s="60">
        <v>5.9439744803699739</v>
      </c>
      <c r="L106" s="40">
        <v>99665</v>
      </c>
      <c r="M106" s="40">
        <v>72174.498599439772</v>
      </c>
      <c r="N106" s="40">
        <v>12356104.589892302</v>
      </c>
      <c r="O106" s="43">
        <v>72.417095870606303</v>
      </c>
      <c r="P106" s="44">
        <v>171.1976505506089</v>
      </c>
      <c r="Q106" s="44">
        <v>123.97636672746002</v>
      </c>
      <c r="R106" s="43">
        <v>4.6036232977331357</v>
      </c>
      <c r="S106" s="43">
        <v>-3.8713980819054088</v>
      </c>
      <c r="T106" s="60">
        <v>0.5540006317408277</v>
      </c>
      <c r="U106" s="40">
        <v>96540</v>
      </c>
      <c r="V106" s="40">
        <v>68468.88926174496</v>
      </c>
      <c r="W106" s="40">
        <v>12818205.730239194</v>
      </c>
      <c r="X106" s="43">
        <v>70.922818791946312</v>
      </c>
      <c r="Y106" s="44">
        <v>187.21211733459506</v>
      </c>
      <c r="Z106" s="44">
        <v>132.77611073378077</v>
      </c>
      <c r="AA106" s="43">
        <v>-0.13635271301064847</v>
      </c>
      <c r="AB106" s="43">
        <v>-12.908187808141143</v>
      </c>
      <c r="AC106" s="60">
        <v>-13.026939856803532</v>
      </c>
      <c r="AD106" s="40">
        <v>99727</v>
      </c>
      <c r="AE106" s="40">
        <v>73860.90756787984</v>
      </c>
      <c r="AF106" s="40">
        <v>11909560.463995188</v>
      </c>
      <c r="AG106" s="43">
        <v>74.063099830416874</v>
      </c>
      <c r="AH106" s="44">
        <v>161.24308319729261</v>
      </c>
      <c r="AI106" s="44">
        <v>119.42162567805296</v>
      </c>
      <c r="AJ106" s="43">
        <v>13.112332862678358</v>
      </c>
      <c r="AK106" s="43">
        <v>-13.524460600672274</v>
      </c>
      <c r="AL106" s="60">
        <v>-2.1855000298506626</v>
      </c>
      <c r="AM106" s="40">
        <v>96510</v>
      </c>
      <c r="AN106" s="40">
        <v>68017.46034816248</v>
      </c>
      <c r="AO106" s="40">
        <v>12052842.250015667</v>
      </c>
      <c r="AP106" s="43">
        <v>70.477111540941323</v>
      </c>
      <c r="AQ106" s="44">
        <v>177.20217997438479</v>
      </c>
      <c r="AR106" s="44">
        <v>124.88697803352676</v>
      </c>
      <c r="AS106" s="43">
        <v>6.6633246053156814</v>
      </c>
      <c r="AT106" s="43">
        <v>0.63195583761798413</v>
      </c>
      <c r="AU106" s="60">
        <v>7.3373897117196512</v>
      </c>
      <c r="AV106" s="40">
        <v>99727</v>
      </c>
      <c r="AW106" s="40">
        <v>74191.540259740257</v>
      </c>
      <c r="AX106" s="40">
        <v>17529770.920157868</v>
      </c>
      <c r="AY106" s="43">
        <v>74.394637620444072</v>
      </c>
      <c r="AZ106" s="44">
        <v>236.27722054006648</v>
      </c>
      <c r="BA106" s="44">
        <v>175.77758200043991</v>
      </c>
      <c r="BB106" s="43">
        <v>11.879836013659142</v>
      </c>
      <c r="BC106" s="43">
        <v>4.3413547269242203</v>
      </c>
      <c r="BD106" s="60">
        <v>16.736936562971355</v>
      </c>
      <c r="BE106" s="40">
        <v>99851</v>
      </c>
      <c r="BF106" s="40">
        <v>71487.841968911918</v>
      </c>
      <c r="BG106" s="40">
        <v>16650700.449322645</v>
      </c>
      <c r="BH106" s="43">
        <v>71.594517800434559</v>
      </c>
      <c r="BI106" s="44">
        <v>232.91653504610719</v>
      </c>
      <c r="BJ106" s="44">
        <v>166.75547014374061</v>
      </c>
      <c r="BK106" s="43">
        <v>11.673991382042985</v>
      </c>
      <c r="BL106" s="43">
        <v>2.0432716162573978</v>
      </c>
      <c r="BM106" s="60">
        <v>13.955794350729269</v>
      </c>
      <c r="BN106" s="40">
        <v>90188</v>
      </c>
      <c r="BO106" s="40">
        <v>51112.404947916664</v>
      </c>
      <c r="BP106" s="40">
        <v>8401988.8564586528</v>
      </c>
      <c r="BQ106" s="43">
        <v>56.673177083333336</v>
      </c>
      <c r="BR106" s="44">
        <v>164.38257728276031</v>
      </c>
      <c r="BS106" s="44">
        <v>93.160829117606028</v>
      </c>
      <c r="BT106" s="43">
        <v>-2.4333126280377924</v>
      </c>
      <c r="BU106" s="43">
        <v>1.8390772753725819</v>
      </c>
      <c r="BV106" s="60">
        <v>-0.63898585224428728</v>
      </c>
      <c r="BW106" s="40">
        <v>99262</v>
      </c>
      <c r="BX106" s="40">
        <v>57159.772994129162</v>
      </c>
      <c r="BY106" s="40">
        <v>9417701.1556803677</v>
      </c>
      <c r="BZ106" s="43">
        <v>57.584748437598634</v>
      </c>
      <c r="CA106" s="44">
        <v>164.76099645545571</v>
      </c>
      <c r="CB106" s="44">
        <v>94.877205332154972</v>
      </c>
      <c r="CC106" s="43">
        <v>-11.222899334066581</v>
      </c>
      <c r="CD106" s="43">
        <v>-10.713024877777077</v>
      </c>
      <c r="CE106" s="60">
        <v>-20.733612214147279</v>
      </c>
      <c r="CF106" s="40">
        <v>95940</v>
      </c>
      <c r="CG106" s="40">
        <v>65951.168083714845</v>
      </c>
      <c r="CH106" s="40">
        <v>14824982.799580144</v>
      </c>
      <c r="CI106" s="43">
        <v>68.742097231305863</v>
      </c>
      <c r="CJ106" s="44">
        <v>224.78726655397691</v>
      </c>
      <c r="CK106" s="44">
        <v>154.5234813381295</v>
      </c>
      <c r="CL106" s="43">
        <v>2.7411297913548562</v>
      </c>
      <c r="CM106" s="43">
        <v>7.8726665582521997</v>
      </c>
      <c r="CN106" s="60">
        <v>10.829596358024872</v>
      </c>
      <c r="CO106" s="40">
        <v>99138</v>
      </c>
      <c r="CP106" s="40">
        <v>63928.687989556136</v>
      </c>
      <c r="CQ106" s="40">
        <v>11197786.389800014</v>
      </c>
      <c r="CR106" s="43">
        <v>64.48454476543418</v>
      </c>
      <c r="CS106" s="44">
        <v>175.16058505110203</v>
      </c>
      <c r="CT106" s="44">
        <v>112.9515058786743</v>
      </c>
      <c r="CU106" s="43">
        <v>1.0938725209478264</v>
      </c>
      <c r="CV106" s="43">
        <v>-0.96400391059007351</v>
      </c>
      <c r="CW106" s="60">
        <v>0.11932363652984071</v>
      </c>
      <c r="CX106" s="40">
        <v>95580</v>
      </c>
      <c r="CY106" s="40">
        <v>65933.23313609467</v>
      </c>
      <c r="CZ106" s="40">
        <v>10629956.530267458</v>
      </c>
      <c r="DA106" s="43">
        <v>68.982248520710058</v>
      </c>
      <c r="DB106" s="44">
        <v>161.22304374678336</v>
      </c>
      <c r="DC106" s="44">
        <v>111.21528071005919</v>
      </c>
      <c r="DD106" s="43">
        <v>1.711864465805754</v>
      </c>
      <c r="DE106" s="43">
        <v>-13.333229327343306</v>
      </c>
      <c r="DF106" s="60">
        <v>-11.849611676469699</v>
      </c>
      <c r="DG106" s="40">
        <v>295746</v>
      </c>
      <c r="DH106" s="40">
        <v>215431.15912772538</v>
      </c>
      <c r="DI106" s="40">
        <v>40170271.864397041</v>
      </c>
      <c r="DJ106" s="43">
        <v>72.843304432765066</v>
      </c>
      <c r="DK106" s="44">
        <v>186.46453942431225</v>
      </c>
      <c r="DL106" s="44">
        <v>135.82693211200501</v>
      </c>
      <c r="DM106" s="43">
        <v>0.14425030475416498</v>
      </c>
      <c r="DN106" s="43">
        <v>3.2480649660671319</v>
      </c>
      <c r="DO106" s="43">
        <v>3.099343848316364</v>
      </c>
      <c r="DP106" s="43">
        <v>-5.3843008674758828</v>
      </c>
      <c r="DQ106" s="60">
        <v>-2.4518350168251835</v>
      </c>
      <c r="DR106" s="40">
        <v>295964</v>
      </c>
      <c r="DS106" s="40">
        <v>216069.90817578256</v>
      </c>
      <c r="DT106" s="40">
        <v>41492173.634168722</v>
      </c>
      <c r="DU106" s="43">
        <v>73.005469643531839</v>
      </c>
      <c r="DV106" s="44">
        <v>192.03124574113752</v>
      </c>
      <c r="DW106" s="44">
        <v>140.1933128156422</v>
      </c>
      <c r="DX106" s="43">
        <v>0.21806853582554517</v>
      </c>
      <c r="DY106" s="43">
        <v>10.830346914701002</v>
      </c>
      <c r="DZ106" s="43">
        <v>10.589186694496513</v>
      </c>
      <c r="EA106" s="43">
        <v>-2.3473286323333995</v>
      </c>
      <c r="EB106" s="60">
        <v>7.9932950509233516</v>
      </c>
      <c r="EC106" s="40">
        <v>289301</v>
      </c>
      <c r="ED106" s="40">
        <v>179760.01991095775</v>
      </c>
      <c r="EE106" s="40">
        <v>34470390.461461663</v>
      </c>
      <c r="EF106" s="43">
        <v>62.135982907407076</v>
      </c>
      <c r="EG106" s="44">
        <v>191.75782511893476</v>
      </c>
      <c r="EH106" s="44">
        <v>119.15060943951686</v>
      </c>
      <c r="EI106" s="43">
        <v>0.13880235375562477</v>
      </c>
      <c r="EJ106" s="43">
        <v>-0.438075860758667</v>
      </c>
      <c r="EK106" s="43">
        <v>-0.57607860390029464</v>
      </c>
      <c r="EL106" s="43">
        <v>-0.79510448003196732</v>
      </c>
      <c r="EM106" s="60">
        <v>-1.3666026570653764</v>
      </c>
      <c r="EN106" s="40">
        <v>290658</v>
      </c>
      <c r="EO106" s="40">
        <v>195813.08920936566</v>
      </c>
      <c r="EP106" s="40">
        <v>36652725.719647616</v>
      </c>
      <c r="EQ106" s="43">
        <v>67.368897195110975</v>
      </c>
      <c r="ER106" s="44">
        <v>187.18220455864466</v>
      </c>
      <c r="ES106" s="44">
        <v>126.10258695665564</v>
      </c>
      <c r="ET106" s="43">
        <v>-0.47628993764744959</v>
      </c>
      <c r="EU106" s="43">
        <v>1.3638422542306672</v>
      </c>
      <c r="EV106" s="43">
        <v>1.84893849984926</v>
      </c>
      <c r="EW106" s="43">
        <v>-1.7280822661433066</v>
      </c>
      <c r="EX106" s="60">
        <v>8.8905055466075036E-2</v>
      </c>
      <c r="EY106" s="40">
        <v>1171669</v>
      </c>
      <c r="EZ106" s="40">
        <v>807074.17642383138</v>
      </c>
      <c r="FA106" s="40">
        <v>152785561.67967504</v>
      </c>
      <c r="FB106" s="43">
        <v>68.882438335727187</v>
      </c>
      <c r="FC106" s="44">
        <v>189.30795476157124</v>
      </c>
      <c r="FD106" s="44">
        <v>130.39993520326564</v>
      </c>
      <c r="FE106" s="43">
        <v>6.8283331441316023E-3</v>
      </c>
      <c r="FF106" s="43">
        <v>3.8252654797159114</v>
      </c>
      <c r="FG106" s="43">
        <v>3.8181764287720363</v>
      </c>
      <c r="FH106" s="43">
        <v>-2.6440851058939314</v>
      </c>
      <c r="FI106" s="60">
        <v>1.0731354885773454</v>
      </c>
      <c r="FK106" s="61">
        <v>96</v>
      </c>
      <c r="FL106" s="62">
        <v>45</v>
      </c>
      <c r="FM106" s="40">
        <v>3186</v>
      </c>
      <c r="FN106" s="62">
        <v>1690</v>
      </c>
    </row>
    <row r="107" spans="2:170" ht="13" x14ac:dyDescent="0.3">
      <c r="B107" s="72" t="s">
        <v>100</v>
      </c>
      <c r="C107" s="73">
        <v>2848435</v>
      </c>
      <c r="D107" s="73">
        <v>2174490.1167703001</v>
      </c>
      <c r="E107" s="73">
        <v>546874980.9427731</v>
      </c>
      <c r="F107" s="74">
        <v>76.33981876961559</v>
      </c>
      <c r="G107" s="75">
        <v>251.49573075780583</v>
      </c>
      <c r="H107" s="75">
        <v>191.99138507382935</v>
      </c>
      <c r="I107" s="74">
        <v>0.82475252672678878</v>
      </c>
      <c r="J107" s="74">
        <v>1.9420149682631327</v>
      </c>
      <c r="K107" s="76">
        <v>2.7827843124444844</v>
      </c>
      <c r="L107" s="73">
        <v>2859719</v>
      </c>
      <c r="M107" s="73">
        <v>2222500.6656053271</v>
      </c>
      <c r="N107" s="73">
        <v>548346472.27500153</v>
      </c>
      <c r="O107" s="74">
        <v>77.717449357972839</v>
      </c>
      <c r="P107" s="75">
        <v>246.72499799933792</v>
      </c>
      <c r="Q107" s="75">
        <v>191.74837537359494</v>
      </c>
      <c r="R107" s="74">
        <v>4.6136802407317399</v>
      </c>
      <c r="S107" s="74">
        <v>2.4364651444744077</v>
      </c>
      <c r="T107" s="76">
        <v>7.1625560961583261</v>
      </c>
      <c r="U107" s="73">
        <v>2774820</v>
      </c>
      <c r="V107" s="73">
        <v>2085950.5622214605</v>
      </c>
      <c r="W107" s="73">
        <v>528992211.70520556</v>
      </c>
      <c r="X107" s="74">
        <v>75.174265798194497</v>
      </c>
      <c r="Y107" s="75">
        <v>253.59767450185797</v>
      </c>
      <c r="Z107" s="75">
        <v>190.6401898880668</v>
      </c>
      <c r="AA107" s="74">
        <v>2.9557730279668723E-2</v>
      </c>
      <c r="AB107" s="74">
        <v>-3.6268793900909997</v>
      </c>
      <c r="AC107" s="76">
        <v>-3.5983936829899275</v>
      </c>
      <c r="AD107" s="73">
        <v>2866663</v>
      </c>
      <c r="AE107" s="73">
        <v>2189121.1167801479</v>
      </c>
      <c r="AF107" s="73">
        <v>573466724.24701178</v>
      </c>
      <c r="AG107" s="74">
        <v>76.364787796129079</v>
      </c>
      <c r="AH107" s="75">
        <v>261.962081426765</v>
      </c>
      <c r="AI107" s="75">
        <v>200.04678758787196</v>
      </c>
      <c r="AJ107" s="74">
        <v>5.9887722831562717</v>
      </c>
      <c r="AK107" s="74">
        <v>6.1636114399587365</v>
      </c>
      <c r="AL107" s="76">
        <v>12.521508376741579</v>
      </c>
      <c r="AM107" s="73">
        <v>2774790</v>
      </c>
      <c r="AN107" s="73">
        <v>2055715.9216914643</v>
      </c>
      <c r="AO107" s="73">
        <v>510332320.03463596</v>
      </c>
      <c r="AP107" s="74">
        <v>74.085459501132135</v>
      </c>
      <c r="AQ107" s="75">
        <v>248.25040982059878</v>
      </c>
      <c r="AR107" s="75">
        <v>183.91745682903425</v>
      </c>
      <c r="AS107" s="74">
        <v>3.1980175745955339</v>
      </c>
      <c r="AT107" s="74">
        <v>3.69335845815313</v>
      </c>
      <c r="AU107" s="76">
        <v>7.0094902853525554</v>
      </c>
      <c r="AV107" s="73">
        <v>2873483</v>
      </c>
      <c r="AW107" s="73">
        <v>1972947.0654687844</v>
      </c>
      <c r="AX107" s="73">
        <v>567208973.35929251</v>
      </c>
      <c r="AY107" s="74">
        <v>68.66047460412274</v>
      </c>
      <c r="AZ107" s="75">
        <v>287.4932547795043</v>
      </c>
      <c r="BA107" s="75">
        <v>197.39423318644742</v>
      </c>
      <c r="BB107" s="74">
        <v>2.4040084373917918</v>
      </c>
      <c r="BC107" s="74">
        <v>2.4128409352906841</v>
      </c>
      <c r="BD107" s="76">
        <v>4.8748542723709027</v>
      </c>
      <c r="BE107" s="73">
        <v>2878319</v>
      </c>
      <c r="BF107" s="73">
        <v>1985002.2621744054</v>
      </c>
      <c r="BG107" s="73">
        <v>578060663.38660181</v>
      </c>
      <c r="BH107" s="74">
        <v>68.963942571146745</v>
      </c>
      <c r="BI107" s="75">
        <v>291.21410811561708</v>
      </c>
      <c r="BJ107" s="75">
        <v>200.83273027993135</v>
      </c>
      <c r="BK107" s="74">
        <v>5.1661338178985217</v>
      </c>
      <c r="BL107" s="74">
        <v>2.9837958096644606</v>
      </c>
      <c r="BM107" s="76">
        <v>8.3040765119805151</v>
      </c>
      <c r="BN107" s="73">
        <v>2598932</v>
      </c>
      <c r="BO107" s="73">
        <v>1733924.1336862156</v>
      </c>
      <c r="BP107" s="73">
        <v>402699616.36110467</v>
      </c>
      <c r="BQ107" s="74">
        <v>66.716794963708764</v>
      </c>
      <c r="BR107" s="75">
        <v>232.24754101841245</v>
      </c>
      <c r="BS107" s="75">
        <v>154.94811574950967</v>
      </c>
      <c r="BT107" s="74">
        <v>0.80626505987113084</v>
      </c>
      <c r="BU107" s="74">
        <v>2.0261437216121574</v>
      </c>
      <c r="BV107" s="76">
        <v>2.8487448703938201</v>
      </c>
      <c r="BW107" s="73">
        <v>2887805</v>
      </c>
      <c r="BX107" s="73">
        <v>1786029.1706281526</v>
      </c>
      <c r="BY107" s="73">
        <v>412995384.51928395</v>
      </c>
      <c r="BZ107" s="74">
        <v>61.84729130353859</v>
      </c>
      <c r="CA107" s="75">
        <v>231.23664009028033</v>
      </c>
      <c r="CB107" s="75">
        <v>143.01359839715076</v>
      </c>
      <c r="CC107" s="74">
        <v>-7.7884746746356575</v>
      </c>
      <c r="CD107" s="74">
        <v>-2.5227943298701132</v>
      </c>
      <c r="CE107" s="76">
        <v>-10.114781806993797</v>
      </c>
      <c r="CF107" s="73">
        <v>2787270</v>
      </c>
      <c r="CG107" s="73">
        <v>1908913.0030493371</v>
      </c>
      <c r="CH107" s="73">
        <v>495946145.90363199</v>
      </c>
      <c r="CI107" s="74">
        <v>68.486834897564179</v>
      </c>
      <c r="CJ107" s="75">
        <v>259.80552550660889</v>
      </c>
      <c r="CK107" s="75">
        <v>177.93258130846024</v>
      </c>
      <c r="CL107" s="74">
        <v>4.1798728433005223</v>
      </c>
      <c r="CM107" s="74">
        <v>7.303150790236888</v>
      </c>
      <c r="CN107" s="76">
        <v>11.788286050132513</v>
      </c>
      <c r="CO107" s="73">
        <v>2886844</v>
      </c>
      <c r="CP107" s="73">
        <v>1929047.5135341769</v>
      </c>
      <c r="CQ107" s="73">
        <v>487202938.42399782</v>
      </c>
      <c r="CR107" s="74">
        <v>66.822021333129769</v>
      </c>
      <c r="CS107" s="75">
        <v>252.56139882806787</v>
      </c>
      <c r="CT107" s="75">
        <v>168.76663180414246</v>
      </c>
      <c r="CU107" s="74">
        <v>0.78472937211113891</v>
      </c>
      <c r="CV107" s="74">
        <v>7.519917015170603</v>
      </c>
      <c r="CW107" s="76">
        <v>8.3636573849254567</v>
      </c>
      <c r="CX107" s="73">
        <v>2798700</v>
      </c>
      <c r="CY107" s="73">
        <v>1885560.2130083358</v>
      </c>
      <c r="CZ107" s="73">
        <v>440960511.94668949</v>
      </c>
      <c r="DA107" s="74">
        <v>67.372716368611705</v>
      </c>
      <c r="DB107" s="75">
        <v>233.86180346007333</v>
      </c>
      <c r="DC107" s="75">
        <v>157.55904953967536</v>
      </c>
      <c r="DD107" s="74">
        <v>-3.0720068084771381</v>
      </c>
      <c r="DE107" s="74">
        <v>2.5279005970443982</v>
      </c>
      <c r="DF107" s="76">
        <v>-0.62176348990333541</v>
      </c>
      <c r="DG107" s="73">
        <v>8482974</v>
      </c>
      <c r="DH107" s="73">
        <v>6482941.3445970872</v>
      </c>
      <c r="DI107" s="73">
        <v>1624213664.9229803</v>
      </c>
      <c r="DJ107" s="74">
        <v>76.422977891917242</v>
      </c>
      <c r="DK107" s="75">
        <v>250.53653559222886</v>
      </c>
      <c r="DL107" s="75">
        <v>191.46748120682443</v>
      </c>
      <c r="DM107" s="74">
        <v>0.29027876479546244</v>
      </c>
      <c r="DN107" s="74">
        <v>2.12296292769416</v>
      </c>
      <c r="DO107" s="74">
        <v>1.8273796678259324</v>
      </c>
      <c r="DP107" s="74">
        <v>0.16509673718223869</v>
      </c>
      <c r="DQ107" s="76">
        <v>1.9954933491344902</v>
      </c>
      <c r="DR107" s="73">
        <v>8514936</v>
      </c>
      <c r="DS107" s="73">
        <v>6217784.1039403966</v>
      </c>
      <c r="DT107" s="73">
        <v>1651008017.6409404</v>
      </c>
      <c r="DU107" s="74">
        <v>73.02208852703528</v>
      </c>
      <c r="DV107" s="75">
        <v>265.52996856141192</v>
      </c>
      <c r="DW107" s="75">
        <v>193.89552870872316</v>
      </c>
      <c r="DX107" s="74">
        <v>0.5196604475832366</v>
      </c>
      <c r="DY107" s="74">
        <v>4.4456384732161585</v>
      </c>
      <c r="DZ107" s="74">
        <v>3.9056817424544339</v>
      </c>
      <c r="EA107" s="74">
        <v>4.0294767402662641</v>
      </c>
      <c r="EB107" s="76">
        <v>8.0925370200752393</v>
      </c>
      <c r="EC107" s="73">
        <v>8365056</v>
      </c>
      <c r="ED107" s="73">
        <v>5504955.5664887736</v>
      </c>
      <c r="EE107" s="73">
        <v>1393755664.2669904</v>
      </c>
      <c r="EF107" s="74">
        <v>65.808950549629003</v>
      </c>
      <c r="EG107" s="75">
        <v>253.18200073247272</v>
      </c>
      <c r="EH107" s="75">
        <v>166.6164176625943</v>
      </c>
      <c r="EI107" s="74">
        <v>1.1052121714631391</v>
      </c>
      <c r="EJ107" s="74">
        <v>0.38738575906517364</v>
      </c>
      <c r="EK107" s="74">
        <v>-0.70997963116666674</v>
      </c>
      <c r="EL107" s="74">
        <v>1.3625650080041125</v>
      </c>
      <c r="EM107" s="76">
        <v>0.64291144289536406</v>
      </c>
      <c r="EN107" s="73">
        <v>8472814</v>
      </c>
      <c r="EO107" s="73">
        <v>5723520.7295918502</v>
      </c>
      <c r="EP107" s="73">
        <v>1424109596.2743192</v>
      </c>
      <c r="EQ107" s="74">
        <v>67.5515918276012</v>
      </c>
      <c r="ER107" s="75">
        <v>248.81705921171252</v>
      </c>
      <c r="ES107" s="75">
        <v>168.07988423613682</v>
      </c>
      <c r="ET107" s="74">
        <v>1.3713246255531697</v>
      </c>
      <c r="EU107" s="74">
        <v>1.9416550279968503</v>
      </c>
      <c r="EV107" s="74">
        <v>0.56261512269945346</v>
      </c>
      <c r="EW107" s="74">
        <v>5.9216182406360431</v>
      </c>
      <c r="EX107" s="76">
        <v>6.5175492830981527</v>
      </c>
      <c r="EY107" s="73">
        <v>33835780</v>
      </c>
      <c r="EZ107" s="73">
        <v>23929201.744618107</v>
      </c>
      <c r="FA107" s="73">
        <v>6093086943.1052303</v>
      </c>
      <c r="FB107" s="74">
        <v>70.721590412924158</v>
      </c>
      <c r="FC107" s="75">
        <v>254.62976191738699</v>
      </c>
      <c r="FD107" s="75">
        <v>180.07821729261835</v>
      </c>
      <c r="FE107" s="74">
        <v>0.81830335481968619</v>
      </c>
      <c r="FF107" s="74">
        <v>2.263642213331472</v>
      </c>
      <c r="FG107" s="74">
        <v>1.4336075994193282</v>
      </c>
      <c r="FH107" s="74">
        <v>2.7999103536464887</v>
      </c>
      <c r="FI107" s="76">
        <v>4.2736576806687943</v>
      </c>
      <c r="FK107" s="77">
        <v>1943</v>
      </c>
      <c r="FL107" s="78">
        <v>702</v>
      </c>
      <c r="FM107" s="73">
        <v>93290</v>
      </c>
      <c r="FN107" s="78">
        <v>55303</v>
      </c>
    </row>
    <row r="108" spans="2:170" ht="13" x14ac:dyDescent="0.3">
      <c r="B108" s="59" t="s">
        <v>101</v>
      </c>
      <c r="K108" s="60"/>
      <c r="T108" s="60"/>
      <c r="AC108" s="60"/>
      <c r="AL108" s="60"/>
      <c r="AU108" s="60"/>
      <c r="BD108" s="60"/>
      <c r="BM108" s="60"/>
      <c r="BV108" s="60"/>
      <c r="CE108" s="60"/>
      <c r="CN108" s="60"/>
      <c r="CW108" s="60"/>
      <c r="DF108" s="60"/>
      <c r="DQ108" s="60"/>
      <c r="EB108" s="60"/>
      <c r="EM108" s="60"/>
      <c r="EX108" s="60"/>
      <c r="FI108" s="60"/>
      <c r="FK108" s="61"/>
      <c r="FL108" s="62"/>
      <c r="FN108" s="62"/>
    </row>
    <row r="109" spans="2:170" ht="13" x14ac:dyDescent="0.3">
      <c r="B109" s="63" t="s">
        <v>84</v>
      </c>
      <c r="K109" s="60"/>
      <c r="T109" s="60"/>
      <c r="AC109" s="60"/>
      <c r="AL109" s="60"/>
      <c r="AU109" s="60"/>
      <c r="BD109" s="60"/>
      <c r="BM109" s="60"/>
      <c r="BV109" s="60"/>
      <c r="CE109" s="60"/>
      <c r="CN109" s="60"/>
      <c r="CW109" s="60"/>
      <c r="DF109" s="60"/>
      <c r="DQ109" s="60"/>
      <c r="EB109" s="60"/>
      <c r="EM109" s="60"/>
      <c r="EX109" s="60"/>
      <c r="FI109" s="60"/>
      <c r="FK109" s="61"/>
      <c r="FL109" s="62"/>
      <c r="FN109" s="62"/>
    </row>
    <row r="110" spans="2:170" x14ac:dyDescent="0.25">
      <c r="B110" s="64" t="s">
        <v>59</v>
      </c>
      <c r="C110" s="40">
        <v>96627</v>
      </c>
      <c r="D110" s="40">
        <v>63734.992031872513</v>
      </c>
      <c r="E110" s="40">
        <v>14807153.676887991</v>
      </c>
      <c r="F110" s="43">
        <v>65.959816647388934</v>
      </c>
      <c r="G110" s="44">
        <v>232.32377073936479</v>
      </c>
      <c r="H110" s="44">
        <v>153.24033320798526</v>
      </c>
      <c r="I110" s="43">
        <v>14.450228411559163</v>
      </c>
      <c r="J110" s="43">
        <v>-1.162148964596488</v>
      </c>
      <c r="K110" s="60">
        <v>13.120146267123303</v>
      </c>
      <c r="L110" s="40">
        <v>105462</v>
      </c>
      <c r="M110" s="40">
        <v>66633.592356687892</v>
      </c>
      <c r="N110" s="40">
        <v>15998552.12821712</v>
      </c>
      <c r="O110" s="43">
        <v>63.182560881348635</v>
      </c>
      <c r="P110" s="44">
        <v>240.09739775963575</v>
      </c>
      <c r="Q110" s="44">
        <v>151.69968451401564</v>
      </c>
      <c r="R110" s="43">
        <v>-4.3748904213155289</v>
      </c>
      <c r="S110" s="43">
        <v>-1.5372166124227489</v>
      </c>
      <c r="T110" s="60">
        <v>-5.8448554914728552</v>
      </c>
      <c r="U110" s="40">
        <v>102060</v>
      </c>
      <c r="V110" s="40">
        <v>72141.592356687892</v>
      </c>
      <c r="W110" s="40">
        <v>17845168.559120256</v>
      </c>
      <c r="X110" s="43">
        <v>70.685471640885652</v>
      </c>
      <c r="Y110" s="44">
        <v>247.36310879982835</v>
      </c>
      <c r="Z110" s="44">
        <v>174.84978012071579</v>
      </c>
      <c r="AA110" s="43">
        <v>9.9464531727760956</v>
      </c>
      <c r="AB110" s="43">
        <v>-0.16965809233375403</v>
      </c>
      <c r="AC110" s="60">
        <v>9.7599201177776163</v>
      </c>
      <c r="AD110" s="40">
        <v>105462</v>
      </c>
      <c r="AE110" s="40">
        <v>79553.350318471334</v>
      </c>
      <c r="AF110" s="40">
        <v>21826174.163000904</v>
      </c>
      <c r="AG110" s="43">
        <v>75.433189507567974</v>
      </c>
      <c r="AH110" s="44">
        <v>274.3589562931723</v>
      </c>
      <c r="AI110" s="44">
        <v>206.95771143161429</v>
      </c>
      <c r="AJ110" s="43">
        <v>1.058886364151018</v>
      </c>
      <c r="AK110" s="43">
        <v>3.2068654423018388</v>
      </c>
      <c r="AL110" s="60">
        <v>4.2997088673388291</v>
      </c>
      <c r="AM110" s="40">
        <v>102060</v>
      </c>
      <c r="AN110" s="40">
        <v>81014.445859872605</v>
      </c>
      <c r="AO110" s="40">
        <v>23981521.28224586</v>
      </c>
      <c r="AP110" s="43">
        <v>79.379233646749569</v>
      </c>
      <c r="AQ110" s="44">
        <v>296.01537142802556</v>
      </c>
      <c r="AR110" s="44">
        <v>234.974733316146</v>
      </c>
      <c r="AS110" s="43">
        <v>3.0521278824204821</v>
      </c>
      <c r="AT110" s="43">
        <v>9.9703140025992063</v>
      </c>
      <c r="AU110" s="60">
        <v>13.326748618655941</v>
      </c>
      <c r="AV110" s="40">
        <v>105462</v>
      </c>
      <c r="AW110" s="40">
        <v>70115.044585987256</v>
      </c>
      <c r="AX110" s="40">
        <v>20196341.755046599</v>
      </c>
      <c r="AY110" s="43">
        <v>66.483704638625539</v>
      </c>
      <c r="AZ110" s="44">
        <v>288.04576641577017</v>
      </c>
      <c r="BA110" s="44">
        <v>191.50349656792588</v>
      </c>
      <c r="BB110" s="43">
        <v>7.9546540096836722</v>
      </c>
      <c r="BC110" s="43">
        <v>8.7038513503187911</v>
      </c>
      <c r="BD110" s="60">
        <v>17.350866620410574</v>
      </c>
      <c r="BE110" s="40">
        <v>105462</v>
      </c>
      <c r="BF110" s="40">
        <v>72005.388535031845</v>
      </c>
      <c r="BG110" s="40">
        <v>19139955.197383951</v>
      </c>
      <c r="BH110" s="43">
        <v>68.276145469488398</v>
      </c>
      <c r="BI110" s="44">
        <v>265.81281744035084</v>
      </c>
      <c r="BJ110" s="44">
        <v>181.48674591211955</v>
      </c>
      <c r="BK110" s="43">
        <v>1.551209117573277</v>
      </c>
      <c r="BL110" s="43">
        <v>-4.2232412483955031</v>
      </c>
      <c r="BM110" s="60">
        <v>-2.7375434340938489</v>
      </c>
      <c r="BN110" s="40">
        <v>95256</v>
      </c>
      <c r="BO110" s="40">
        <v>74438.623955431758</v>
      </c>
      <c r="BP110" s="40">
        <v>21468620.644537937</v>
      </c>
      <c r="BQ110" s="43">
        <v>78.145863730821944</v>
      </c>
      <c r="BR110" s="44">
        <v>288.40700571509399</v>
      </c>
      <c r="BS110" s="44">
        <v>225.3781456762612</v>
      </c>
      <c r="BT110" s="43">
        <v>7.5925239613504445</v>
      </c>
      <c r="BU110" s="43">
        <v>3.1331476557163107</v>
      </c>
      <c r="BV110" s="60">
        <v>10.963556603621164</v>
      </c>
      <c r="BW110" s="40">
        <v>105462</v>
      </c>
      <c r="BX110" s="40">
        <v>88804.729805013922</v>
      </c>
      <c r="BY110" s="40">
        <v>25433023.719740391</v>
      </c>
      <c r="BZ110" s="43">
        <v>84.205429258893176</v>
      </c>
      <c r="CA110" s="44">
        <v>286.39267047580654</v>
      </c>
      <c r="CB110" s="44">
        <v>241.15817754016035</v>
      </c>
      <c r="CC110" s="43">
        <v>5.2435426500393829</v>
      </c>
      <c r="CD110" s="43">
        <v>-4.8313225846277827</v>
      </c>
      <c r="CE110" s="60">
        <v>0.15888760519575959</v>
      </c>
      <c r="CF110" s="40">
        <v>102060</v>
      </c>
      <c r="CG110" s="40">
        <v>80393.966573816157</v>
      </c>
      <c r="CH110" s="40">
        <v>24216715.555459723</v>
      </c>
      <c r="CI110" s="43">
        <v>78.771278242030334</v>
      </c>
      <c r="CJ110" s="44">
        <v>301.22553454585938</v>
      </c>
      <c r="CK110" s="44">
        <v>237.2792039531621</v>
      </c>
      <c r="CL110" s="43">
        <v>0.37189697302919267</v>
      </c>
      <c r="CM110" s="43">
        <v>-4.7186355965292348</v>
      </c>
      <c r="CN110" s="60">
        <v>-4.3642870863816974</v>
      </c>
      <c r="CO110" s="40">
        <v>105462</v>
      </c>
      <c r="CP110" s="40">
        <v>78915.469879518074</v>
      </c>
      <c r="CQ110" s="40">
        <v>19207896.422559399</v>
      </c>
      <c r="CR110" s="43">
        <v>74.82834564062702</v>
      </c>
      <c r="CS110" s="44">
        <v>243.39836602233382</v>
      </c>
      <c r="CT110" s="44">
        <v>182.13097061083042</v>
      </c>
      <c r="CU110" s="43">
        <v>10.048548396651652</v>
      </c>
      <c r="CV110" s="43">
        <v>-2.7037132723683732</v>
      </c>
      <c r="CW110" s="60">
        <v>7.0731511876468414</v>
      </c>
      <c r="CX110" s="40">
        <v>102060</v>
      </c>
      <c r="CY110" s="40">
        <v>72237.586654309547</v>
      </c>
      <c r="CZ110" s="40">
        <v>16954045.246092677</v>
      </c>
      <c r="DA110" s="43">
        <v>70.779528369889817</v>
      </c>
      <c r="DB110" s="44">
        <v>234.6983894579102</v>
      </c>
      <c r="DC110" s="44">
        <v>166.11841315003602</v>
      </c>
      <c r="DD110" s="43">
        <v>10.927538911949826</v>
      </c>
      <c r="DE110" s="43">
        <v>0.29988102529646915</v>
      </c>
      <c r="DF110" s="60">
        <v>11.260189552897678</v>
      </c>
      <c r="DG110" s="40">
        <v>304149</v>
      </c>
      <c r="DH110" s="40">
        <v>202510.17674524832</v>
      </c>
      <c r="DI110" s="40">
        <v>48650874.364225365</v>
      </c>
      <c r="DJ110" s="43">
        <v>66.582555505771282</v>
      </c>
      <c r="DK110" s="44">
        <v>240.23915808155508</v>
      </c>
      <c r="DL110" s="44">
        <v>159.95737077624904</v>
      </c>
      <c r="DM110" s="43">
        <v>7.2004088537995203</v>
      </c>
      <c r="DN110" s="43">
        <v>13.929929329803999</v>
      </c>
      <c r="DO110" s="43">
        <v>6.277513815430491</v>
      </c>
      <c r="DP110" s="43">
        <v>-0.91010337766633043</v>
      </c>
      <c r="DQ110" s="60">
        <v>5.3102785724724306</v>
      </c>
      <c r="DR110" s="40">
        <v>312984</v>
      </c>
      <c r="DS110" s="40">
        <v>230682.84076433122</v>
      </c>
      <c r="DT110" s="40">
        <v>66004037.200293362</v>
      </c>
      <c r="DU110" s="43">
        <v>73.704355738418329</v>
      </c>
      <c r="DV110" s="44">
        <v>286.12460719488018</v>
      </c>
      <c r="DW110" s="44">
        <v>210.88629834206657</v>
      </c>
      <c r="DX110" s="43">
        <v>9.726930749301463</v>
      </c>
      <c r="DY110" s="43">
        <v>13.914302358102457</v>
      </c>
      <c r="DZ110" s="43">
        <v>3.8161749173638584</v>
      </c>
      <c r="EA110" s="43">
        <v>7.2578226218391864</v>
      </c>
      <c r="EB110" s="60">
        <v>11.350968745602547</v>
      </c>
      <c r="EC110" s="40">
        <v>306180</v>
      </c>
      <c r="ED110" s="40">
        <v>235248.74229547754</v>
      </c>
      <c r="EE110" s="40">
        <v>66041599.561662279</v>
      </c>
      <c r="EF110" s="43">
        <v>76.83347778936492</v>
      </c>
      <c r="EG110" s="44">
        <v>280.73093576293212</v>
      </c>
      <c r="EH110" s="44">
        <v>215.69534117728878</v>
      </c>
      <c r="EI110" s="43">
        <v>9.143407122232917</v>
      </c>
      <c r="EJ110" s="43">
        <v>14.383612111086526</v>
      </c>
      <c r="EK110" s="43">
        <v>4.8012107437680216</v>
      </c>
      <c r="EL110" s="43">
        <v>-2.1775189627634526</v>
      </c>
      <c r="EM110" s="60">
        <v>2.5191445066035087</v>
      </c>
      <c r="EN110" s="40">
        <v>309582</v>
      </c>
      <c r="EO110" s="40">
        <v>231547.02310764376</v>
      </c>
      <c r="EP110" s="40">
        <v>60378657.224111803</v>
      </c>
      <c r="EQ110" s="43">
        <v>74.793438606780683</v>
      </c>
      <c r="ER110" s="44">
        <v>260.76196711042314</v>
      </c>
      <c r="ES110" s="44">
        <v>195.03284178056799</v>
      </c>
      <c r="ET110" s="43">
        <v>9.143407122232917</v>
      </c>
      <c r="EU110" s="43">
        <v>16.499135820112137</v>
      </c>
      <c r="EV110" s="43">
        <v>6.7395080398374994</v>
      </c>
      <c r="EW110" s="43">
        <v>-3.3038249587743564</v>
      </c>
      <c r="EX110" s="60">
        <v>3.2130215322596483</v>
      </c>
      <c r="EY110" s="40">
        <v>1232895</v>
      </c>
      <c r="EZ110" s="40">
        <v>899988.78291270079</v>
      </c>
      <c r="FA110" s="40">
        <v>241075168.3502928</v>
      </c>
      <c r="FB110" s="43">
        <v>72.998007365809812</v>
      </c>
      <c r="FC110" s="44">
        <v>267.86463667922976</v>
      </c>
      <c r="FD110" s="44">
        <v>195.53584721350384</v>
      </c>
      <c r="FE110" s="43">
        <v>8.8037976024060658</v>
      </c>
      <c r="FF110" s="43">
        <v>14.6955746335168</v>
      </c>
      <c r="FG110" s="43">
        <v>5.4150472326331078</v>
      </c>
      <c r="FH110" s="43">
        <v>0.21490291357959854</v>
      </c>
      <c r="FI110" s="60">
        <v>5.641587240549133</v>
      </c>
      <c r="FK110" s="61">
        <v>29</v>
      </c>
      <c r="FL110" s="62">
        <v>22</v>
      </c>
      <c r="FM110" s="40">
        <v>3402</v>
      </c>
      <c r="FN110" s="62">
        <v>3237</v>
      </c>
    </row>
    <row r="111" spans="2:170" x14ac:dyDescent="0.25">
      <c r="B111" s="64" t="s">
        <v>60</v>
      </c>
      <c r="K111" s="60"/>
      <c r="T111" s="60"/>
      <c r="AC111" s="60"/>
      <c r="AL111" s="60"/>
      <c r="AU111" s="60"/>
      <c r="BD111" s="60"/>
      <c r="BM111" s="60"/>
      <c r="BV111" s="60"/>
      <c r="CE111" s="60"/>
      <c r="CN111" s="60"/>
      <c r="CW111" s="60"/>
      <c r="DF111" s="60"/>
      <c r="DQ111" s="60"/>
      <c r="EB111" s="60"/>
      <c r="EM111" s="60"/>
      <c r="EX111" s="60"/>
      <c r="FI111" s="60"/>
      <c r="FK111" s="61">
        <v>5</v>
      </c>
      <c r="FL111" s="62">
        <v>3</v>
      </c>
      <c r="FM111" s="40">
        <v>85</v>
      </c>
      <c r="FN111" s="62">
        <v>36</v>
      </c>
    </row>
    <row r="112" spans="2:170" x14ac:dyDescent="0.25">
      <c r="B112" s="64" t="s">
        <v>61</v>
      </c>
      <c r="C112" s="40">
        <v>15531</v>
      </c>
      <c r="D112" s="40">
        <v>12170</v>
      </c>
      <c r="E112" s="40">
        <v>2270023.9446450011</v>
      </c>
      <c r="F112" s="43">
        <v>78.359410211834401</v>
      </c>
      <c r="G112" s="44">
        <v>186.52620744823344</v>
      </c>
      <c r="H112" s="44">
        <v>146.16083604693844</v>
      </c>
      <c r="I112" s="43">
        <v>18.829579196785676</v>
      </c>
      <c r="J112" s="43">
        <v>-10.689835784521183</v>
      </c>
      <c r="K112" s="60">
        <v>6.1268923171542449</v>
      </c>
      <c r="L112" s="40">
        <v>15531</v>
      </c>
      <c r="M112" s="40">
        <v>11511</v>
      </c>
      <c r="N112" s="40">
        <v>2207767.9825620009</v>
      </c>
      <c r="O112" s="43">
        <v>74.116283561908446</v>
      </c>
      <c r="P112" s="44">
        <v>191.79636717591876</v>
      </c>
      <c r="Q112" s="44">
        <v>142.15233935754304</v>
      </c>
      <c r="R112" s="43">
        <v>4.398769441637163</v>
      </c>
      <c r="S112" s="43">
        <v>-10.266632213857378</v>
      </c>
      <c r="T112" s="60">
        <v>-6.3194682528092594</v>
      </c>
      <c r="U112" s="40">
        <v>15030</v>
      </c>
      <c r="V112" s="40">
        <v>11130</v>
      </c>
      <c r="W112" s="40">
        <v>2228129.9758400009</v>
      </c>
      <c r="X112" s="43">
        <v>74.051896207584832</v>
      </c>
      <c r="Y112" s="44">
        <v>200.19137249236309</v>
      </c>
      <c r="Z112" s="44">
        <v>148.24550737458424</v>
      </c>
      <c r="AA112" s="43">
        <v>8.5162554137430266</v>
      </c>
      <c r="AB112" s="43">
        <v>-7.5664731470731121</v>
      </c>
      <c r="AC112" s="60">
        <v>0.30540208758144621</v>
      </c>
      <c r="AD112" s="40">
        <v>15872</v>
      </c>
      <c r="AE112" s="40">
        <v>12152</v>
      </c>
      <c r="AF112" s="40">
        <v>2718415.9869820001</v>
      </c>
      <c r="AG112" s="43">
        <v>76.5625</v>
      </c>
      <c r="AH112" s="44">
        <v>223.70111808607638</v>
      </c>
      <c r="AI112" s="44">
        <v>171.27116853465222</v>
      </c>
      <c r="AJ112" s="43">
        <v>-1.966728197849545E-2</v>
      </c>
      <c r="AK112" s="43">
        <v>-5.6593217892269569</v>
      </c>
      <c r="AL112" s="60">
        <v>-5.6778760364659027</v>
      </c>
      <c r="AM112" s="40">
        <v>15360</v>
      </c>
      <c r="AN112" s="40">
        <v>12699</v>
      </c>
      <c r="AO112" s="40">
        <v>3150454.3199</v>
      </c>
      <c r="AP112" s="43">
        <v>82.67578125</v>
      </c>
      <c r="AQ112" s="44">
        <v>248.08680367745492</v>
      </c>
      <c r="AR112" s="44">
        <v>205.10770311848958</v>
      </c>
      <c r="AS112" s="43">
        <v>12.211361357699097</v>
      </c>
      <c r="AT112" s="43">
        <v>3.4032908978056371</v>
      </c>
      <c r="AU112" s="60">
        <v>16.030240405056706</v>
      </c>
      <c r="AV112" s="40">
        <v>15872</v>
      </c>
      <c r="AW112" s="40">
        <v>11736</v>
      </c>
      <c r="AX112" s="40">
        <v>2741112.4129650001</v>
      </c>
      <c r="AY112" s="43">
        <v>73.941532258064512</v>
      </c>
      <c r="AZ112" s="44">
        <v>233.56445236579754</v>
      </c>
      <c r="BA112" s="44">
        <v>172.70113488942792</v>
      </c>
      <c r="BB112" s="43">
        <v>7.7313102705226981</v>
      </c>
      <c r="BC112" s="43">
        <v>5.398971931240574</v>
      </c>
      <c r="BD112" s="60">
        <v>13.547693473265417</v>
      </c>
      <c r="BE112" s="40">
        <v>15872</v>
      </c>
      <c r="BF112" s="40">
        <v>12058</v>
      </c>
      <c r="BG112" s="40">
        <v>2633024.6154800011</v>
      </c>
      <c r="BH112" s="43">
        <v>75.970262096774192</v>
      </c>
      <c r="BI112" s="44">
        <v>218.36329536241507</v>
      </c>
      <c r="BJ112" s="44">
        <v>165.89116780997989</v>
      </c>
      <c r="BK112" s="43">
        <v>3.5085657184615124</v>
      </c>
      <c r="BL112" s="43">
        <v>-4.6449097894585112</v>
      </c>
      <c r="BM112" s="60">
        <v>-1.2993137834786019</v>
      </c>
      <c r="BN112" s="40">
        <v>14336</v>
      </c>
      <c r="BO112" s="40">
        <v>11805</v>
      </c>
      <c r="BP112" s="40">
        <v>2690693.9032100011</v>
      </c>
      <c r="BQ112" s="43">
        <v>82.345145089285708</v>
      </c>
      <c r="BR112" s="44">
        <v>227.92832725201194</v>
      </c>
      <c r="BS112" s="44">
        <v>187.68791177525119</v>
      </c>
      <c r="BT112" s="43">
        <v>10.715585138124245</v>
      </c>
      <c r="BU112" s="43">
        <v>0.22802573353581249</v>
      </c>
      <c r="BV112" s="60">
        <v>10.968045163252661</v>
      </c>
      <c r="BW112" s="40">
        <v>16306</v>
      </c>
      <c r="BX112" s="40">
        <v>13301</v>
      </c>
      <c r="BY112" s="40">
        <v>3093192.3032399989</v>
      </c>
      <c r="BZ112" s="43">
        <v>81.571200784987127</v>
      </c>
      <c r="CA112" s="44">
        <v>232.55336465228172</v>
      </c>
      <c r="CB112" s="44">
        <v>189.69657201275598</v>
      </c>
      <c r="CC112" s="43">
        <v>0.48241746444863748</v>
      </c>
      <c r="CD112" s="43">
        <v>-11.264679207665262</v>
      </c>
      <c r="CE112" s="60">
        <v>-10.83660452303741</v>
      </c>
      <c r="CF112" s="40">
        <v>15780</v>
      </c>
      <c r="CG112" s="40">
        <v>12551</v>
      </c>
      <c r="CH112" s="40">
        <v>3192796.2239399999</v>
      </c>
      <c r="CI112" s="43">
        <v>79.537389100126745</v>
      </c>
      <c r="CJ112" s="44">
        <v>254.38580383555094</v>
      </c>
      <c r="CK112" s="44">
        <v>202.3318266121673</v>
      </c>
      <c r="CL112" s="43">
        <v>2.0528391817406559</v>
      </c>
      <c r="CM112" s="43">
        <v>-8.2866502781867624</v>
      </c>
      <c r="CN112" s="60">
        <v>-6.4039227001910559</v>
      </c>
      <c r="CO112" s="40">
        <v>16306</v>
      </c>
      <c r="CP112" s="40">
        <v>12575</v>
      </c>
      <c r="CQ112" s="40">
        <v>2489168.5139299999</v>
      </c>
      <c r="CR112" s="43">
        <v>77.118851956335092</v>
      </c>
      <c r="CS112" s="44">
        <v>197.94580627673957</v>
      </c>
      <c r="CT112" s="44">
        <v>152.65353329633263</v>
      </c>
      <c r="CU112" s="43">
        <v>13.057663746877996</v>
      </c>
      <c r="CV112" s="43">
        <v>-2.3393105832476246</v>
      </c>
      <c r="CW112" s="60">
        <v>10.412893853587804</v>
      </c>
      <c r="CX112" s="40">
        <v>15780</v>
      </c>
      <c r="CY112" s="40">
        <v>11130</v>
      </c>
      <c r="CZ112" s="40">
        <v>2105635.845999999</v>
      </c>
      <c r="DA112" s="43">
        <v>70.532319391634985</v>
      </c>
      <c r="DB112" s="44">
        <v>189.18561060197655</v>
      </c>
      <c r="DC112" s="44">
        <v>133.43699911280095</v>
      </c>
      <c r="DD112" s="43">
        <v>-0.16003386166614481</v>
      </c>
      <c r="DE112" s="43">
        <v>1.5159454729005815</v>
      </c>
      <c r="DF112" s="60">
        <v>1.353485585116821</v>
      </c>
      <c r="DG112" s="40">
        <v>46092</v>
      </c>
      <c r="DH112" s="40">
        <v>34811</v>
      </c>
      <c r="DI112" s="40">
        <v>6705921.9030470029</v>
      </c>
      <c r="DJ112" s="43">
        <v>75.525036882756226</v>
      </c>
      <c r="DK112" s="44">
        <v>192.63801393372793</v>
      </c>
      <c r="DL112" s="44">
        <v>145.48993107365709</v>
      </c>
      <c r="DM112" s="43">
        <v>-0.19920318725099601</v>
      </c>
      <c r="DN112" s="43">
        <v>10.206730617025991</v>
      </c>
      <c r="DO112" s="43">
        <v>10.426704131210769</v>
      </c>
      <c r="DP112" s="43">
        <v>-9.591766386640165</v>
      </c>
      <c r="DQ112" s="60">
        <v>-0.16516735754760387</v>
      </c>
      <c r="DR112" s="40">
        <v>47104</v>
      </c>
      <c r="DS112" s="40">
        <v>36587</v>
      </c>
      <c r="DT112" s="40">
        <v>8609982.7198469993</v>
      </c>
      <c r="DU112" s="43">
        <v>77.672809103260875</v>
      </c>
      <c r="DV112" s="44">
        <v>235.32901631308934</v>
      </c>
      <c r="DW112" s="44">
        <v>182.78665760544752</v>
      </c>
      <c r="DX112" s="43">
        <v>1.9920318725099602</v>
      </c>
      <c r="DY112" s="43">
        <v>8.586098415148097</v>
      </c>
      <c r="DZ112" s="43">
        <v>6.46527618053846</v>
      </c>
      <c r="EA112" s="43">
        <v>0.94626596310534805</v>
      </c>
      <c r="EB112" s="60">
        <v>7.4727208515066135</v>
      </c>
      <c r="EC112" s="40">
        <v>46514</v>
      </c>
      <c r="ED112" s="40">
        <v>37164</v>
      </c>
      <c r="EE112" s="40">
        <v>8416910.8219300006</v>
      </c>
      <c r="EF112" s="43">
        <v>79.898525175216065</v>
      </c>
      <c r="EG112" s="44">
        <v>226.48021800478961</v>
      </c>
      <c r="EH112" s="44">
        <v>180.95435399944105</v>
      </c>
      <c r="EI112" s="43">
        <v>3.1581281880683076</v>
      </c>
      <c r="EJ112" s="43">
        <v>7.9082192013986052</v>
      </c>
      <c r="EK112" s="43">
        <v>4.6046696433203271</v>
      </c>
      <c r="EL112" s="43">
        <v>-5.8789676373535631</v>
      </c>
      <c r="EM112" s="60">
        <v>-1.5450050321586093</v>
      </c>
      <c r="EN112" s="40">
        <v>47866</v>
      </c>
      <c r="EO112" s="40">
        <v>36256</v>
      </c>
      <c r="EP112" s="40">
        <v>7787600.5838699993</v>
      </c>
      <c r="EQ112" s="43">
        <v>75.744787531859771</v>
      </c>
      <c r="ER112" s="44">
        <v>214.79480869014782</v>
      </c>
      <c r="ES112" s="44">
        <v>162.69587147181713</v>
      </c>
      <c r="ET112" s="43">
        <v>4.9900199600798407</v>
      </c>
      <c r="EU112" s="43">
        <v>10.113588045921157</v>
      </c>
      <c r="EV112" s="43">
        <v>4.8800524923831041</v>
      </c>
      <c r="EW112" s="43">
        <v>-4.1060695798944913</v>
      </c>
      <c r="EX112" s="60">
        <v>0.57360456161090978</v>
      </c>
      <c r="EY112" s="40">
        <v>187576</v>
      </c>
      <c r="EZ112" s="40">
        <v>144818</v>
      </c>
      <c r="FA112" s="40">
        <v>31520416.028694004</v>
      </c>
      <c r="FB112" s="43">
        <v>77.204972917644042</v>
      </c>
      <c r="FC112" s="44">
        <v>217.65537453005845</v>
      </c>
      <c r="FD112" s="44">
        <v>168.04077295972834</v>
      </c>
      <c r="FE112" s="43">
        <v>2.4731082934077762</v>
      </c>
      <c r="FF112" s="43">
        <v>9.1751685958156326</v>
      </c>
      <c r="FG112" s="43">
        <v>6.5403113206529691</v>
      </c>
      <c r="FH112" s="43">
        <v>-4.5500651839383721</v>
      </c>
      <c r="FI112" s="60">
        <v>1.6926577084832142</v>
      </c>
      <c r="FK112" s="61">
        <v>7</v>
      </c>
      <c r="FL112" s="62">
        <v>7</v>
      </c>
      <c r="FM112" s="40">
        <v>526</v>
      </c>
      <c r="FN112" s="62">
        <v>526</v>
      </c>
    </row>
    <row r="113" spans="2:170" x14ac:dyDescent="0.25">
      <c r="B113" s="64" t="s">
        <v>62</v>
      </c>
      <c r="K113" s="60"/>
      <c r="T113" s="60"/>
      <c r="AC113" s="60"/>
      <c r="AL113" s="60"/>
      <c r="AU113" s="60"/>
      <c r="BD113" s="60"/>
      <c r="BM113" s="60"/>
      <c r="BV113" s="60"/>
      <c r="CE113" s="60"/>
      <c r="CN113" s="60"/>
      <c r="CW113" s="60"/>
      <c r="DF113" s="60"/>
      <c r="DQ113" s="60"/>
      <c r="EB113" s="60"/>
      <c r="EM113" s="60"/>
      <c r="EX113" s="60"/>
      <c r="FI113" s="60"/>
      <c r="FK113" s="61">
        <v>2</v>
      </c>
      <c r="FL113" s="62">
        <v>0</v>
      </c>
      <c r="FM113" s="40">
        <v>75</v>
      </c>
      <c r="FN113" s="62">
        <v>0</v>
      </c>
    </row>
    <row r="114" spans="2:170" ht="13" x14ac:dyDescent="0.3">
      <c r="B114" s="65" t="s">
        <v>85</v>
      </c>
      <c r="C114" s="66">
        <v>117118</v>
      </c>
      <c r="D114" s="66">
        <v>78939.867568329108</v>
      </c>
      <c r="E114" s="66">
        <v>18016324.883972052</v>
      </c>
      <c r="F114" s="67">
        <v>67.401994201001642</v>
      </c>
      <c r="G114" s="68">
        <v>228.22846603305237</v>
      </c>
      <c r="H114" s="68">
        <v>153.83053744063298</v>
      </c>
      <c r="I114" s="67">
        <v>14.837632792098807</v>
      </c>
      <c r="J114" s="67">
        <v>-1.7490500917036802</v>
      </c>
      <c r="K114" s="69">
        <v>12.829065070362583</v>
      </c>
      <c r="L114" s="66">
        <v>125953</v>
      </c>
      <c r="M114" s="66">
        <v>81065.009911319765</v>
      </c>
      <c r="N114" s="66">
        <v>19141176.910042644</v>
      </c>
      <c r="O114" s="67">
        <v>64.361317246369495</v>
      </c>
      <c r="P114" s="68">
        <v>236.12131708837063</v>
      </c>
      <c r="Q114" s="68">
        <v>151.97078997755227</v>
      </c>
      <c r="R114" s="67">
        <v>-3.0579767439137018</v>
      </c>
      <c r="S114" s="67">
        <v>-1.7452443951517436</v>
      </c>
      <c r="T114" s="69">
        <v>-4.7498519713246523</v>
      </c>
      <c r="U114" s="66">
        <v>121890</v>
      </c>
      <c r="V114" s="66">
        <v>86358.354981742305</v>
      </c>
      <c r="W114" s="66">
        <v>21057820.786100049</v>
      </c>
      <c r="X114" s="67">
        <v>70.849417492609987</v>
      </c>
      <c r="Y114" s="68">
        <v>243.84231022640537</v>
      </c>
      <c r="Z114" s="68">
        <v>172.76085639593114</v>
      </c>
      <c r="AA114" s="67">
        <v>9.1793339875404474</v>
      </c>
      <c r="AB114" s="67">
        <v>-0.59565908610593032</v>
      </c>
      <c r="AC114" s="69">
        <v>8.5289973644862531</v>
      </c>
      <c r="AD114" s="66">
        <v>126294</v>
      </c>
      <c r="AE114" s="66">
        <v>95126.045773732127</v>
      </c>
      <c r="AF114" s="66">
        <v>25833178.425636768</v>
      </c>
      <c r="AG114" s="67">
        <v>75.321112462771083</v>
      </c>
      <c r="AH114" s="68">
        <v>271.56787833990131</v>
      </c>
      <c r="AI114" s="68">
        <v>204.54794705715844</v>
      </c>
      <c r="AJ114" s="67">
        <v>0.65117621736070475</v>
      </c>
      <c r="AK114" s="67">
        <v>2.8810826841787254</v>
      </c>
      <c r="AL114" s="69">
        <v>3.5510198267925728</v>
      </c>
      <c r="AM114" s="66">
        <v>122220</v>
      </c>
      <c r="AN114" s="66">
        <v>97261.054876462935</v>
      </c>
      <c r="AO114" s="66">
        <v>28612884.081960469</v>
      </c>
      <c r="AP114" s="67">
        <v>79.578673602080627</v>
      </c>
      <c r="AQ114" s="68">
        <v>294.18644614027062</v>
      </c>
      <c r="AR114" s="68">
        <v>234.10967175552668</v>
      </c>
      <c r="AS114" s="67">
        <v>4.45838881194714</v>
      </c>
      <c r="AT114" s="67">
        <v>10.037457104821621</v>
      </c>
      <c r="AU114" s="69">
        <v>14.943354781323674</v>
      </c>
      <c r="AV114" s="66">
        <v>126294</v>
      </c>
      <c r="AW114" s="66">
        <v>84923.563068920674</v>
      </c>
      <c r="AX114" s="66">
        <v>24147754.39182188</v>
      </c>
      <c r="AY114" s="67">
        <v>67.242753471202647</v>
      </c>
      <c r="AZ114" s="68">
        <v>284.34692939372428</v>
      </c>
      <c r="BA114" s="68">
        <v>191.20270473515669</v>
      </c>
      <c r="BB114" s="67">
        <v>7.2796343580507212</v>
      </c>
      <c r="BC114" s="67">
        <v>8.2957046787866364</v>
      </c>
      <c r="BD114" s="69">
        <v>16.179236004826148</v>
      </c>
      <c r="BE114" s="66">
        <v>126294</v>
      </c>
      <c r="BF114" s="66">
        <v>87362.665279583875</v>
      </c>
      <c r="BG114" s="66">
        <v>23072033.113435883</v>
      </c>
      <c r="BH114" s="67">
        <v>69.174042535341243</v>
      </c>
      <c r="BI114" s="68">
        <v>264.09488583709316</v>
      </c>
      <c r="BJ114" s="68">
        <v>182.68510866261173</v>
      </c>
      <c r="BK114" s="67">
        <v>1.3445551904969684</v>
      </c>
      <c r="BL114" s="67">
        <v>-4.1260669837810662</v>
      </c>
      <c r="BM114" s="69">
        <v>-2.8369890411350474</v>
      </c>
      <c r="BN114" s="66">
        <v>114072</v>
      </c>
      <c r="BO114" s="66">
        <v>89477.071182852611</v>
      </c>
      <c r="BP114" s="66">
        <v>25425347.081136711</v>
      </c>
      <c r="BQ114" s="67">
        <v>78.439118436472228</v>
      </c>
      <c r="BR114" s="68">
        <v>284.15488733620089</v>
      </c>
      <c r="BS114" s="68">
        <v>222.88858862066687</v>
      </c>
      <c r="BT114" s="67">
        <v>8.1538565066616311</v>
      </c>
      <c r="BU114" s="67">
        <v>3.5064219067541278</v>
      </c>
      <c r="BV114" s="69">
        <v>11.946187024132353</v>
      </c>
      <c r="BW114" s="66">
        <v>126728</v>
      </c>
      <c r="BX114" s="66">
        <v>105924.78987608753</v>
      </c>
      <c r="BY114" s="66">
        <v>30074618.22722033</v>
      </c>
      <c r="BZ114" s="67">
        <v>83.584361684937448</v>
      </c>
      <c r="CA114" s="68">
        <v>283.92426609863554</v>
      </c>
      <c r="CB114" s="68">
        <v>237.31628548718777</v>
      </c>
      <c r="CC114" s="67">
        <v>4.9801355965909258</v>
      </c>
      <c r="CD114" s="67">
        <v>-4.9609010052785054</v>
      </c>
      <c r="CE114" s="69">
        <v>-0.22782500553157375</v>
      </c>
      <c r="CF114" s="66">
        <v>122640</v>
      </c>
      <c r="CG114" s="66">
        <v>96519.048774057475</v>
      </c>
      <c r="CH114" s="66">
        <v>28939636.970589932</v>
      </c>
      <c r="CI114" s="67">
        <v>78.701116091044909</v>
      </c>
      <c r="CJ114" s="68">
        <v>299.8334249888336</v>
      </c>
      <c r="CK114" s="68">
        <v>235.97225188021795</v>
      </c>
      <c r="CL114" s="67">
        <v>0.98981422435002164</v>
      </c>
      <c r="CM114" s="67">
        <v>-4.5996363304289414</v>
      </c>
      <c r="CN114" s="69">
        <v>-3.6553499607184059</v>
      </c>
      <c r="CO114" s="66">
        <v>126728</v>
      </c>
      <c r="CP114" s="66">
        <v>94922.520663332456</v>
      </c>
      <c r="CQ114" s="66">
        <v>22890945.506476589</v>
      </c>
      <c r="CR114" s="67">
        <v>74.902563492939564</v>
      </c>
      <c r="CS114" s="68">
        <v>241.15399956207773</v>
      </c>
      <c r="CT114" s="68">
        <v>180.63052763774849</v>
      </c>
      <c r="CU114" s="67">
        <v>11.567419350298191</v>
      </c>
      <c r="CV114" s="67">
        <v>-2.3367744689125738</v>
      </c>
      <c r="CW114" s="69">
        <v>8.9603403793596144</v>
      </c>
      <c r="CX114" s="66">
        <v>122640</v>
      </c>
      <c r="CY114" s="66">
        <v>86447.372466438537</v>
      </c>
      <c r="CZ114" s="66">
        <v>20119862.102691233</v>
      </c>
      <c r="DA114" s="67">
        <v>70.488725103097309</v>
      </c>
      <c r="DB114" s="68">
        <v>232.74116411695874</v>
      </c>
      <c r="DC114" s="68">
        <v>164.05627937615159</v>
      </c>
      <c r="DD114" s="67">
        <v>9.2866752348973947</v>
      </c>
      <c r="DE114" s="67">
        <v>0.95601107600743507</v>
      </c>
      <c r="DF114" s="69">
        <v>10.331467954724065</v>
      </c>
      <c r="DG114" s="66">
        <v>364961</v>
      </c>
      <c r="DH114" s="66">
        <v>246363.23246139119</v>
      </c>
      <c r="DI114" s="66">
        <v>58215322.580114745</v>
      </c>
      <c r="DJ114" s="67">
        <v>67.503988771784165</v>
      </c>
      <c r="DK114" s="68">
        <v>236.29874473756126</v>
      </c>
      <c r="DL114" s="68">
        <v>159.51107811551026</v>
      </c>
      <c r="DM114" s="67">
        <v>5.9012140767909376</v>
      </c>
      <c r="DN114" s="67">
        <v>12.915823040773239</v>
      </c>
      <c r="DO114" s="67">
        <v>6.6237285616629906</v>
      </c>
      <c r="DP114" s="67">
        <v>-1.3293275972643168</v>
      </c>
      <c r="DQ114" s="69">
        <v>5.2063499126940878</v>
      </c>
      <c r="DR114" s="66">
        <v>374808</v>
      </c>
      <c r="DS114" s="66">
        <v>277310.66371911572</v>
      </c>
      <c r="DT114" s="66">
        <v>78593816.899419114</v>
      </c>
      <c r="DU114" s="67">
        <v>73.987391869734836</v>
      </c>
      <c r="DV114" s="68">
        <v>283.41433338829603</v>
      </c>
      <c r="DW114" s="68">
        <v>209.69087345899533</v>
      </c>
      <c r="DX114" s="67">
        <v>8.2812594794636905</v>
      </c>
      <c r="DY114" s="67">
        <v>12.584971171282511</v>
      </c>
      <c r="DZ114" s="67">
        <v>3.9745674482654891</v>
      </c>
      <c r="EA114" s="67">
        <v>7.0593105791884634</v>
      </c>
      <c r="EB114" s="69">
        <v>11.3144550877523</v>
      </c>
      <c r="EC114" s="66">
        <v>367094</v>
      </c>
      <c r="ED114" s="66">
        <v>282764.52633852401</v>
      </c>
      <c r="EE114" s="66">
        <v>78571998.421792924</v>
      </c>
      <c r="EF114" s="67">
        <v>77.027825662779563</v>
      </c>
      <c r="EG114" s="68">
        <v>277.87077622221608</v>
      </c>
      <c r="EH114" s="68">
        <v>214.03781707626092</v>
      </c>
      <c r="EI114" s="67">
        <v>7.9624727957178987</v>
      </c>
      <c r="EJ114" s="67">
        <v>13.146898822394844</v>
      </c>
      <c r="EK114" s="67">
        <v>4.8020630617846054</v>
      </c>
      <c r="EL114" s="67">
        <v>-2.1107827864443047</v>
      </c>
      <c r="EM114" s="69">
        <v>2.589919154835989</v>
      </c>
      <c r="EN114" s="66">
        <v>372008</v>
      </c>
      <c r="EO114" s="66">
        <v>277888.94190382847</v>
      </c>
      <c r="EP114" s="66">
        <v>71950444.57975775</v>
      </c>
      <c r="EQ114" s="67">
        <v>74.699722023136189</v>
      </c>
      <c r="ER114" s="68">
        <v>258.91798387810007</v>
      </c>
      <c r="ES114" s="68">
        <v>193.41101422484934</v>
      </c>
      <c r="ET114" s="67">
        <v>8.2053996823716258</v>
      </c>
      <c r="EU114" s="67">
        <v>15.759230724697817</v>
      </c>
      <c r="EV114" s="67">
        <v>6.9810111736325258</v>
      </c>
      <c r="EW114" s="67">
        <v>-2.9251763997961584</v>
      </c>
      <c r="EX114" s="69">
        <v>3.8516278825515817</v>
      </c>
      <c r="EY114" s="66">
        <v>1478871</v>
      </c>
      <c r="EZ114" s="66">
        <v>1084327.3644228594</v>
      </c>
      <c r="FA114" s="66">
        <v>287331582.48108453</v>
      </c>
      <c r="FB114" s="67">
        <v>73.32129471893488</v>
      </c>
      <c r="FC114" s="68">
        <v>264.9860105983941</v>
      </c>
      <c r="FD114" s="68">
        <v>194.29117379479652</v>
      </c>
      <c r="FE114" s="67">
        <v>7.5867261755366169</v>
      </c>
      <c r="FF114" s="67">
        <v>13.606093310582066</v>
      </c>
      <c r="FG114" s="67">
        <v>5.594897576095307</v>
      </c>
      <c r="FH114" s="67">
        <v>0.19599881131447558</v>
      </c>
      <c r="FI114" s="69">
        <v>5.8018623202141812</v>
      </c>
      <c r="FK114" s="70">
        <v>43</v>
      </c>
      <c r="FL114" s="71">
        <v>32</v>
      </c>
      <c r="FM114" s="66">
        <v>4088</v>
      </c>
      <c r="FN114" s="71">
        <v>3799</v>
      </c>
    </row>
    <row r="115" spans="2:170" ht="13" x14ac:dyDescent="0.3">
      <c r="B115" s="63" t="s">
        <v>86</v>
      </c>
      <c r="K115" s="60"/>
      <c r="T115" s="60"/>
      <c r="AC115" s="60"/>
      <c r="AL115" s="60"/>
      <c r="AU115" s="60"/>
      <c r="BD115" s="60"/>
      <c r="BM115" s="60"/>
      <c r="BV115" s="60"/>
      <c r="CE115" s="60"/>
      <c r="CN115" s="60"/>
      <c r="CW115" s="60"/>
      <c r="DF115" s="60"/>
      <c r="DQ115" s="60"/>
      <c r="EB115" s="60"/>
      <c r="EM115" s="60"/>
      <c r="EX115" s="60"/>
      <c r="FI115" s="60"/>
      <c r="FK115" s="61"/>
      <c r="FL115" s="62"/>
      <c r="FN115" s="62"/>
    </row>
    <row r="116" spans="2:170" x14ac:dyDescent="0.25">
      <c r="B116" s="64" t="s">
        <v>59</v>
      </c>
      <c r="C116" s="40">
        <v>77252</v>
      </c>
      <c r="D116" s="40">
        <v>49191.994876174213</v>
      </c>
      <c r="E116" s="40">
        <v>8547485.0289260782</v>
      </c>
      <c r="F116" s="43">
        <v>63.677309165036775</v>
      </c>
      <c r="G116" s="44">
        <v>173.75764187733705</v>
      </c>
      <c r="H116" s="44">
        <v>110.64419081610932</v>
      </c>
      <c r="I116" s="43">
        <v>2.3436501846724247</v>
      </c>
      <c r="J116" s="43">
        <v>-4.5078336937344181</v>
      </c>
      <c r="K116" s="60">
        <v>-2.2698313617299068</v>
      </c>
      <c r="L116" s="40">
        <v>77252</v>
      </c>
      <c r="M116" s="40">
        <v>52791.668659265582</v>
      </c>
      <c r="N116" s="40">
        <v>9274140.5989915859</v>
      </c>
      <c r="O116" s="43">
        <v>68.336960414313651</v>
      </c>
      <c r="P116" s="44">
        <v>175.67432200050112</v>
      </c>
      <c r="Q116" s="44">
        <v>120.05049188359637</v>
      </c>
      <c r="R116" s="43">
        <v>-2.4976104471132259</v>
      </c>
      <c r="S116" s="43">
        <v>-5.5613799417880996</v>
      </c>
      <c r="T116" s="60">
        <v>-7.9200887823867721</v>
      </c>
      <c r="U116" s="40">
        <v>74760</v>
      </c>
      <c r="V116" s="40">
        <v>54036.60461144321</v>
      </c>
      <c r="W116" s="40">
        <v>9986476.21524591</v>
      </c>
      <c r="X116" s="43">
        <v>72.280102476515793</v>
      </c>
      <c r="Y116" s="44">
        <v>184.80946919324197</v>
      </c>
      <c r="Z116" s="44">
        <v>133.58047371918019</v>
      </c>
      <c r="AA116" s="43">
        <v>1.7777259177157689</v>
      </c>
      <c r="AB116" s="43">
        <v>-4.1180131080765623</v>
      </c>
      <c r="AC116" s="60">
        <v>-2.4134941766873448</v>
      </c>
      <c r="AD116" s="40">
        <v>77252</v>
      </c>
      <c r="AE116" s="40">
        <v>60589.011101622542</v>
      </c>
      <c r="AF116" s="40">
        <v>12212859.925611263</v>
      </c>
      <c r="AG116" s="43">
        <v>78.430346271452578</v>
      </c>
      <c r="AH116" s="44">
        <v>201.56889349336498</v>
      </c>
      <c r="AI116" s="44">
        <v>158.0911811423816</v>
      </c>
      <c r="AJ116" s="43">
        <v>-0.53972856366546296</v>
      </c>
      <c r="AK116" s="43">
        <v>-3.1268301648729278</v>
      </c>
      <c r="AL116" s="60">
        <v>-3.649682332988597</v>
      </c>
      <c r="AM116" s="40">
        <v>74760</v>
      </c>
      <c r="AN116" s="40">
        <v>60349.600341588382</v>
      </c>
      <c r="AO116" s="40">
        <v>13098423.828037025</v>
      </c>
      <c r="AP116" s="43">
        <v>80.72445203529746</v>
      </c>
      <c r="AQ116" s="44">
        <v>217.04242868051904</v>
      </c>
      <c r="AR116" s="44">
        <v>175.20631123645032</v>
      </c>
      <c r="AS116" s="43">
        <v>2.159659930067158</v>
      </c>
      <c r="AT116" s="43">
        <v>2.823000618501482</v>
      </c>
      <c r="AU116" s="60">
        <v>5.0436277617702006</v>
      </c>
      <c r="AV116" s="40">
        <v>82057</v>
      </c>
      <c r="AW116" s="40">
        <v>55044.24309171005</v>
      </c>
      <c r="AX116" s="40">
        <v>11061158.000363288</v>
      </c>
      <c r="AY116" s="43">
        <v>67.080496595915093</v>
      </c>
      <c r="AZ116" s="44">
        <v>200.95031522068754</v>
      </c>
      <c r="BA116" s="44">
        <v>134.79846936109396</v>
      </c>
      <c r="BB116" s="43">
        <v>4.3960089570603778</v>
      </c>
      <c r="BC116" s="43">
        <v>2.4631898590749586</v>
      </c>
      <c r="BD116" s="60">
        <v>6.9674808629673937</v>
      </c>
      <c r="BE116" s="40">
        <v>82057</v>
      </c>
      <c r="BF116" s="40">
        <v>56585.587905486587</v>
      </c>
      <c r="BG116" s="40">
        <v>10480317.552797388</v>
      </c>
      <c r="BH116" s="43">
        <v>68.958879687883524</v>
      </c>
      <c r="BI116" s="44">
        <v>185.21178166960792</v>
      </c>
      <c r="BJ116" s="44">
        <v>127.71996968933044</v>
      </c>
      <c r="BK116" s="43">
        <v>1.4663488124227917</v>
      </c>
      <c r="BL116" s="43">
        <v>-7.3991605582113475</v>
      </c>
      <c r="BM116" s="60">
        <v>-6.0413092487921407</v>
      </c>
      <c r="BN116" s="40">
        <v>74116</v>
      </c>
      <c r="BO116" s="40">
        <v>56261.205847016419</v>
      </c>
      <c r="BP116" s="40">
        <v>11375713.823529543</v>
      </c>
      <c r="BQ116" s="43">
        <v>75.909663024200469</v>
      </c>
      <c r="BR116" s="44">
        <v>202.19463220290731</v>
      </c>
      <c r="BS116" s="44">
        <v>153.48526395824848</v>
      </c>
      <c r="BT116" s="43">
        <v>1.2138775232627781</v>
      </c>
      <c r="BU116" s="43">
        <v>1.5764790297630085</v>
      </c>
      <c r="BV116" s="60">
        <v>2.8094930776110036</v>
      </c>
      <c r="BW116" s="40">
        <v>82057</v>
      </c>
      <c r="BX116" s="40">
        <v>64577.471365638768</v>
      </c>
      <c r="BY116" s="40">
        <v>13403472.249088224</v>
      </c>
      <c r="BZ116" s="43">
        <v>78.698308938468102</v>
      </c>
      <c r="CA116" s="44">
        <v>207.55647388541325</v>
      </c>
      <c r="CB116" s="44">
        <v>163.34343504013339</v>
      </c>
      <c r="CC116" s="43">
        <v>-1.1820369154450767</v>
      </c>
      <c r="CD116" s="43">
        <v>-5.0216166381213583</v>
      </c>
      <c r="CE116" s="60">
        <v>-6.1442961911125993</v>
      </c>
      <c r="CF116" s="40">
        <v>81210</v>
      </c>
      <c r="CG116" s="40">
        <v>62591.302698474778</v>
      </c>
      <c r="CH116" s="40">
        <v>13689018.305116141</v>
      </c>
      <c r="CI116" s="43">
        <v>77.073393299439445</v>
      </c>
      <c r="CJ116" s="44">
        <v>218.70479946808513</v>
      </c>
      <c r="CK116" s="44">
        <v>168.56321025878759</v>
      </c>
      <c r="CL116" s="43">
        <v>1.4781142967969449</v>
      </c>
      <c r="CM116" s="43">
        <v>-3.5193992753077041</v>
      </c>
      <c r="CN116" s="60">
        <v>-2.0933057223542657</v>
      </c>
      <c r="CO116" s="40">
        <v>86335</v>
      </c>
      <c r="CP116" s="40">
        <v>60948.612085769979</v>
      </c>
      <c r="CQ116" s="40">
        <v>11098820.258587396</v>
      </c>
      <c r="CR116" s="43">
        <v>70.595485128592088</v>
      </c>
      <c r="CS116" s="44">
        <v>182.10127973002196</v>
      </c>
      <c r="CT116" s="44">
        <v>128.55528185078353</v>
      </c>
      <c r="CU116" s="43">
        <v>8.310758675955304</v>
      </c>
      <c r="CV116" s="43">
        <v>-1.6056379381316512</v>
      </c>
      <c r="CW116" s="60">
        <v>6.5716800435701455</v>
      </c>
      <c r="CX116" s="40">
        <v>84390</v>
      </c>
      <c r="CY116" s="40">
        <v>54943.545488581054</v>
      </c>
      <c r="CZ116" s="40">
        <v>9681566.4152429756</v>
      </c>
      <c r="DA116" s="43">
        <v>65.106701609883942</v>
      </c>
      <c r="DB116" s="44">
        <v>176.20934959967408</v>
      </c>
      <c r="DC116" s="44">
        <v>114.72409545257702</v>
      </c>
      <c r="DD116" s="43">
        <v>2.9388553740705925</v>
      </c>
      <c r="DE116" s="43">
        <v>0.73112897173404501</v>
      </c>
      <c r="DF116" s="60">
        <v>3.6914711688418098</v>
      </c>
      <c r="DG116" s="40">
        <v>229264</v>
      </c>
      <c r="DH116" s="40">
        <v>156020.268146883</v>
      </c>
      <c r="DI116" s="40">
        <v>27808101.843163576</v>
      </c>
      <c r="DJ116" s="43">
        <v>68.05266773103628</v>
      </c>
      <c r="DK116" s="44">
        <v>178.23390623187521</v>
      </c>
      <c r="DL116" s="44">
        <v>121.2929279920248</v>
      </c>
      <c r="DM116" s="43">
        <v>0.57908960095462048</v>
      </c>
      <c r="DN116" s="43">
        <v>1.0428206293972944</v>
      </c>
      <c r="DO116" s="43">
        <v>0.46106107167766397</v>
      </c>
      <c r="DP116" s="43">
        <v>-4.7206511675459435</v>
      </c>
      <c r="DQ116" s="60">
        <v>-4.2813551807242485</v>
      </c>
      <c r="DR116" s="40">
        <v>234069</v>
      </c>
      <c r="DS116" s="40">
        <v>175982.85453492097</v>
      </c>
      <c r="DT116" s="40">
        <v>36372441.754011579</v>
      </c>
      <c r="DU116" s="43">
        <v>75.184178398216332</v>
      </c>
      <c r="DV116" s="44">
        <v>206.68173527548984</v>
      </c>
      <c r="DW116" s="44">
        <v>155.3919645660535</v>
      </c>
      <c r="DX116" s="43">
        <v>2.0958371135459557</v>
      </c>
      <c r="DY116" s="43">
        <v>3.7448162613110783</v>
      </c>
      <c r="DZ116" s="43">
        <v>1.6151286813758756</v>
      </c>
      <c r="EA116" s="43">
        <v>0.51429827862489219</v>
      </c>
      <c r="EB116" s="60">
        <v>2.137733539067991</v>
      </c>
      <c r="EC116" s="40">
        <v>238230</v>
      </c>
      <c r="ED116" s="40">
        <v>177424.26511814178</v>
      </c>
      <c r="EE116" s="40">
        <v>35259503.625415154</v>
      </c>
      <c r="EF116" s="43">
        <v>74.47603791216126</v>
      </c>
      <c r="EG116" s="44">
        <v>198.72988399831812</v>
      </c>
      <c r="EH116" s="44">
        <v>148.00614374938149</v>
      </c>
      <c r="EI116" s="43">
        <v>6.219903691813804</v>
      </c>
      <c r="EJ116" s="43">
        <v>6.6527332471958793</v>
      </c>
      <c r="EK116" s="43">
        <v>0.40748441704450894</v>
      </c>
      <c r="EL116" s="43">
        <v>-3.7905494393132591</v>
      </c>
      <c r="EM116" s="60">
        <v>-3.3985109205220394</v>
      </c>
      <c r="EN116" s="40">
        <v>251935</v>
      </c>
      <c r="EO116" s="40">
        <v>178483.46027282582</v>
      </c>
      <c r="EP116" s="40">
        <v>34469404.978946514</v>
      </c>
      <c r="EQ116" s="43">
        <v>70.845043472651994</v>
      </c>
      <c r="ER116" s="44">
        <v>193.12380500835962</v>
      </c>
      <c r="ES116" s="44">
        <v>136.81864361421205</v>
      </c>
      <c r="ET116" s="43">
        <v>11.096167075300302</v>
      </c>
      <c r="EU116" s="43">
        <v>15.585558233628694</v>
      </c>
      <c r="EV116" s="43">
        <v>4.0409955414764047</v>
      </c>
      <c r="EW116" s="43">
        <v>-2.1005570561275535</v>
      </c>
      <c r="EX116" s="60">
        <v>1.855555068412263</v>
      </c>
      <c r="EY116" s="40">
        <v>953498</v>
      </c>
      <c r="EZ116" s="40">
        <v>687910.84807277157</v>
      </c>
      <c r="FA116" s="40">
        <v>133909452.20153682</v>
      </c>
      <c r="FB116" s="43">
        <v>72.146018981977051</v>
      </c>
      <c r="FC116" s="44">
        <v>194.66105611896242</v>
      </c>
      <c r="FD116" s="44">
        <v>140.44020249810364</v>
      </c>
      <c r="FE116" s="43">
        <v>4.9807323894039151</v>
      </c>
      <c r="FF116" s="43">
        <v>6.6835630293896564</v>
      </c>
      <c r="FG116" s="43">
        <v>1.6220411129515548</v>
      </c>
      <c r="FH116" s="43">
        <v>-2.3863697502283721</v>
      </c>
      <c r="FI116" s="60">
        <v>-0.80303653574528622</v>
      </c>
      <c r="FK116" s="61">
        <v>35</v>
      </c>
      <c r="FL116" s="62">
        <v>29</v>
      </c>
      <c r="FM116" s="40">
        <v>2813</v>
      </c>
      <c r="FN116" s="62">
        <v>2671</v>
      </c>
    </row>
    <row r="117" spans="2:170" x14ac:dyDescent="0.25">
      <c r="B117" s="64" t="s">
        <v>60</v>
      </c>
      <c r="C117" s="40">
        <v>25885</v>
      </c>
      <c r="D117" s="40">
        <v>17048.435171385991</v>
      </c>
      <c r="E117" s="40">
        <v>2552528.4601180563</v>
      </c>
      <c r="F117" s="43">
        <v>65.862218162588334</v>
      </c>
      <c r="G117" s="44">
        <v>149.72215540357672</v>
      </c>
      <c r="H117" s="44">
        <v>98.610332629633234</v>
      </c>
      <c r="I117" s="43">
        <v>-7.3316647938610285E-2</v>
      </c>
      <c r="J117" s="43">
        <v>-1.9829263517596276</v>
      </c>
      <c r="K117" s="60">
        <v>-2.0547891845685222</v>
      </c>
      <c r="L117" s="40">
        <v>25885</v>
      </c>
      <c r="M117" s="40">
        <v>16309.254843517139</v>
      </c>
      <c r="N117" s="40">
        <v>2427066.7429847554</v>
      </c>
      <c r="O117" s="43">
        <v>63.006586221816256</v>
      </c>
      <c r="P117" s="44">
        <v>148.81530555943851</v>
      </c>
      <c r="Q117" s="44">
        <v>93.763443808566947</v>
      </c>
      <c r="R117" s="43">
        <v>-16.389154704948051</v>
      </c>
      <c r="S117" s="43">
        <v>2.1584418469549966</v>
      </c>
      <c r="T117" s="60">
        <v>-14.584463231461866</v>
      </c>
      <c r="U117" s="40">
        <v>25050</v>
      </c>
      <c r="V117" s="40">
        <v>17646.819505094616</v>
      </c>
      <c r="W117" s="40">
        <v>2788247.1655446868</v>
      </c>
      <c r="X117" s="43">
        <v>70.446385249878702</v>
      </c>
      <c r="Y117" s="44">
        <v>158.00281545009986</v>
      </c>
      <c r="Z117" s="44">
        <v>111.30727207763222</v>
      </c>
      <c r="AA117" s="43">
        <v>-6.6803280415296244</v>
      </c>
      <c r="AB117" s="43">
        <v>16.781613479327927</v>
      </c>
      <c r="AC117" s="60">
        <v>8.9802186066069787</v>
      </c>
      <c r="AD117" s="40">
        <v>25885</v>
      </c>
      <c r="AE117" s="40">
        <v>19162.459970887918</v>
      </c>
      <c r="AF117" s="40">
        <v>3124288.2589295693</v>
      </c>
      <c r="AG117" s="43">
        <v>74.029205991454191</v>
      </c>
      <c r="AH117" s="44">
        <v>163.04212839458322</v>
      </c>
      <c r="AI117" s="44">
        <v>120.69879308207724</v>
      </c>
      <c r="AJ117" s="43">
        <v>-6.4243124800748213</v>
      </c>
      <c r="AK117" s="43">
        <v>-1.4200034608097147</v>
      </c>
      <c r="AL117" s="60">
        <v>-7.7530904813067156</v>
      </c>
      <c r="AM117" s="40">
        <v>25050</v>
      </c>
      <c r="AN117" s="40">
        <v>19079.314456035769</v>
      </c>
      <c r="AO117" s="40">
        <v>3294886.8534515738</v>
      </c>
      <c r="AP117" s="43">
        <v>76.164927968206655</v>
      </c>
      <c r="AQ117" s="44">
        <v>172.69419512131535</v>
      </c>
      <c r="AR117" s="44">
        <v>131.53240931942409</v>
      </c>
      <c r="AS117" s="43">
        <v>-5.0532573693660021</v>
      </c>
      <c r="AT117" s="43">
        <v>4.004474397173607</v>
      </c>
      <c r="AU117" s="60">
        <v>-1.2511393697441453</v>
      </c>
      <c r="AV117" s="40">
        <v>25885</v>
      </c>
      <c r="AW117" s="40">
        <v>16843.107302533532</v>
      </c>
      <c r="AX117" s="40">
        <v>2899435.1172154211</v>
      </c>
      <c r="AY117" s="43">
        <v>65.068987067929427</v>
      </c>
      <c r="AZ117" s="44">
        <v>172.14371820687086</v>
      </c>
      <c r="BA117" s="44">
        <v>112.01217373828167</v>
      </c>
      <c r="BB117" s="43">
        <v>-2.1047302183746117</v>
      </c>
      <c r="BC117" s="43">
        <v>10.023787199902594</v>
      </c>
      <c r="BD117" s="60">
        <v>7.708083303236914</v>
      </c>
      <c r="BE117" s="40">
        <v>25885</v>
      </c>
      <c r="BF117" s="40">
        <v>16309.254843517139</v>
      </c>
      <c r="BG117" s="40">
        <v>2676681.5656047678</v>
      </c>
      <c r="BH117" s="43">
        <v>63.006586221816256</v>
      </c>
      <c r="BI117" s="44">
        <v>164.12040839920638</v>
      </c>
      <c r="BJ117" s="44">
        <v>103.40666662564296</v>
      </c>
      <c r="BK117" s="43">
        <v>-9.7569372718832863</v>
      </c>
      <c r="BL117" s="43">
        <v>1.5504823130728869</v>
      </c>
      <c r="BM117" s="60">
        <v>-8.3577345454854548</v>
      </c>
      <c r="BN117" s="40">
        <v>23380</v>
      </c>
      <c r="BO117" s="40">
        <v>16997.030534351146</v>
      </c>
      <c r="BP117" s="40">
        <v>2775049.9844186273</v>
      </c>
      <c r="BQ117" s="43">
        <v>72.69901853871319</v>
      </c>
      <c r="BR117" s="44">
        <v>163.26675290782276</v>
      </c>
      <c r="BS117" s="44">
        <v>118.69332696401314</v>
      </c>
      <c r="BT117" s="43">
        <v>1.032009837479716</v>
      </c>
      <c r="BU117" s="43">
        <v>3.4389147647193297</v>
      </c>
      <c r="BV117" s="60">
        <v>4.5064145409155314</v>
      </c>
      <c r="BW117" s="40">
        <v>25451</v>
      </c>
      <c r="BX117" s="40">
        <v>19658.243630573248</v>
      </c>
      <c r="BY117" s="40">
        <v>3281104.7881582179</v>
      </c>
      <c r="BZ117" s="43">
        <v>77.239572632011502</v>
      </c>
      <c r="CA117" s="44">
        <v>166.90732141783607</v>
      </c>
      <c r="CB117" s="44">
        <v>128.91850175467439</v>
      </c>
      <c r="CC117" s="43">
        <v>-1.7393217345337728</v>
      </c>
      <c r="CD117" s="43">
        <v>-3.1869106568719978</v>
      </c>
      <c r="CE117" s="60">
        <v>-4.8708017616682762</v>
      </c>
      <c r="CF117" s="40">
        <v>24240</v>
      </c>
      <c r="CG117" s="40">
        <v>18695.936305732484</v>
      </c>
      <c r="CH117" s="40">
        <v>3252214.1129937554</v>
      </c>
      <c r="CI117" s="43">
        <v>77.128450106157118</v>
      </c>
      <c r="CJ117" s="44">
        <v>173.95299490812732</v>
      </c>
      <c r="CK117" s="44">
        <v>134.16724888588101</v>
      </c>
      <c r="CL117" s="43">
        <v>3.2654273786362942</v>
      </c>
      <c r="CM117" s="43">
        <v>-3.5525762494567754</v>
      </c>
      <c r="CN117" s="60">
        <v>-0.40315566839840106</v>
      </c>
      <c r="CO117" s="40">
        <v>25048</v>
      </c>
      <c r="CP117" s="40">
        <v>17311.528662420384</v>
      </c>
      <c r="CQ117" s="40">
        <v>2535049.802137963</v>
      </c>
      <c r="CR117" s="43">
        <v>69.113416889254154</v>
      </c>
      <c r="CS117" s="44">
        <v>146.43708545745085</v>
      </c>
      <c r="CT117" s="44">
        <v>101.20767335268137</v>
      </c>
      <c r="CU117" s="43">
        <v>14.643395910114217</v>
      </c>
      <c r="CV117" s="43">
        <v>-3.9982488608933116</v>
      </c>
      <c r="CW117" s="60">
        <v>10.059667639021541</v>
      </c>
      <c r="CX117" s="40">
        <v>24240</v>
      </c>
      <c r="CY117" s="40">
        <v>15610.611464968153</v>
      </c>
      <c r="CZ117" s="40">
        <v>2254471.1024331222</v>
      </c>
      <c r="DA117" s="43">
        <v>64.400212314225058</v>
      </c>
      <c r="DB117" s="44">
        <v>144.41914126761733</v>
      </c>
      <c r="DC117" s="44">
        <v>93.006233598726169</v>
      </c>
      <c r="DD117" s="43">
        <v>9.417308734376423</v>
      </c>
      <c r="DE117" s="43">
        <v>-2.9806824459631454</v>
      </c>
      <c r="DF117" s="60">
        <v>6.1559262200935656</v>
      </c>
      <c r="DG117" s="40">
        <v>76820</v>
      </c>
      <c r="DH117" s="40">
        <v>51004.509519997744</v>
      </c>
      <c r="DI117" s="40">
        <v>7767842.368647499</v>
      </c>
      <c r="DJ117" s="43">
        <v>66.394831450140259</v>
      </c>
      <c r="DK117" s="44">
        <v>152.29716826512956</v>
      </c>
      <c r="DL117" s="44">
        <v>101.11744817296926</v>
      </c>
      <c r="DM117" s="43">
        <v>0</v>
      </c>
      <c r="DN117" s="43">
        <v>-8.0621570341243363</v>
      </c>
      <c r="DO117" s="43">
        <v>-8.0621570341585738</v>
      </c>
      <c r="DP117" s="43">
        <v>5.5328986721094564</v>
      </c>
      <c r="DQ117" s="60">
        <v>-2.9753293414882309</v>
      </c>
      <c r="DR117" s="40">
        <v>76820</v>
      </c>
      <c r="DS117" s="40">
        <v>55084.881729457215</v>
      </c>
      <c r="DT117" s="40">
        <v>9318610.2295965645</v>
      </c>
      <c r="DU117" s="43">
        <v>71.706432868337956</v>
      </c>
      <c r="DV117" s="44">
        <v>169.16819891460963</v>
      </c>
      <c r="DW117" s="44">
        <v>121.30448098928096</v>
      </c>
      <c r="DX117" s="43">
        <v>0</v>
      </c>
      <c r="DY117" s="43">
        <v>-4.6611778197665767</v>
      </c>
      <c r="DZ117" s="43">
        <v>-4.6611778197973015</v>
      </c>
      <c r="EA117" s="43">
        <v>3.8102956841523512</v>
      </c>
      <c r="EB117" s="60">
        <v>-1.0284867928827446</v>
      </c>
      <c r="EC117" s="40">
        <v>74716</v>
      </c>
      <c r="ED117" s="40">
        <v>52964.529008441532</v>
      </c>
      <c r="EE117" s="40">
        <v>8732836.338181613</v>
      </c>
      <c r="EF117" s="43">
        <v>70.887800482415457</v>
      </c>
      <c r="EG117" s="44">
        <v>164.88084575980588</v>
      </c>
      <c r="EH117" s="44">
        <v>116.88040497593036</v>
      </c>
      <c r="EI117" s="43">
        <v>-0.5775116433799069</v>
      </c>
      <c r="EJ117" s="43">
        <v>-4.1250881306300018</v>
      </c>
      <c r="EK117" s="43">
        <v>-3.5681831604680307</v>
      </c>
      <c r="EL117" s="43">
        <v>0.26940269774213416</v>
      </c>
      <c r="EM117" s="60">
        <v>-3.3083932444805884</v>
      </c>
      <c r="EN117" s="40">
        <v>73528</v>
      </c>
      <c r="EO117" s="40">
        <v>51618.076433121016</v>
      </c>
      <c r="EP117" s="40">
        <v>8041735.0175648406</v>
      </c>
      <c r="EQ117" s="43">
        <v>70.201931826135649</v>
      </c>
      <c r="ER117" s="44">
        <v>155.79300069393554</v>
      </c>
      <c r="ES117" s="44">
        <v>109.36969613704767</v>
      </c>
      <c r="ET117" s="43">
        <v>-3.2335329341317367</v>
      </c>
      <c r="EU117" s="43">
        <v>5.2175514631620326</v>
      </c>
      <c r="EV117" s="43">
        <v>8.7334844947485593</v>
      </c>
      <c r="EW117" s="43">
        <v>-3.8561608585876157</v>
      </c>
      <c r="EX117" s="60">
        <v>4.5405464255317405</v>
      </c>
      <c r="EY117" s="40">
        <v>301884</v>
      </c>
      <c r="EZ117" s="40">
        <v>210671.9966910175</v>
      </c>
      <c r="FA117" s="40">
        <v>33861023.953990519</v>
      </c>
      <c r="FB117" s="43">
        <v>69.785744422035449</v>
      </c>
      <c r="FC117" s="44">
        <v>160.7286420874097</v>
      </c>
      <c r="FD117" s="44">
        <v>112.16567938012786</v>
      </c>
      <c r="FE117" s="43">
        <v>-0.94856861619227295</v>
      </c>
      <c r="FF117" s="43">
        <v>-3.1646795631960662</v>
      </c>
      <c r="FG117" s="43">
        <v>-2.2373335913167121</v>
      </c>
      <c r="FH117" s="43">
        <v>1.4875490379212928</v>
      </c>
      <c r="FI117" s="60">
        <v>-0.78306598764916746</v>
      </c>
      <c r="FK117" s="61">
        <v>21</v>
      </c>
      <c r="FL117" s="62">
        <v>12</v>
      </c>
      <c r="FM117" s="40">
        <v>808</v>
      </c>
      <c r="FN117" s="62">
        <v>628</v>
      </c>
    </row>
    <row r="118" spans="2:170" x14ac:dyDescent="0.25">
      <c r="B118" s="64" t="s">
        <v>61</v>
      </c>
      <c r="C118" s="40">
        <v>58187</v>
      </c>
      <c r="D118" s="40">
        <v>39677.16778900112</v>
      </c>
      <c r="E118" s="40">
        <v>7481403.4520464232</v>
      </c>
      <c r="F118" s="43">
        <v>68.189059049274107</v>
      </c>
      <c r="G118" s="44">
        <v>188.5568922618599</v>
      </c>
      <c r="H118" s="44">
        <v>128.57517060591582</v>
      </c>
      <c r="I118" s="43">
        <v>0.30984458812409221</v>
      </c>
      <c r="J118" s="43">
        <v>-3.5016256086863971</v>
      </c>
      <c r="K118" s="60">
        <v>-3.2026306180425599</v>
      </c>
      <c r="L118" s="40">
        <v>58187</v>
      </c>
      <c r="M118" s="40">
        <v>38780.80022446689</v>
      </c>
      <c r="N118" s="40">
        <v>7283449.051336675</v>
      </c>
      <c r="O118" s="43">
        <v>66.648564498026857</v>
      </c>
      <c r="P118" s="44">
        <v>187.81069521978381</v>
      </c>
      <c r="Q118" s="44">
        <v>125.17313233775026</v>
      </c>
      <c r="R118" s="43">
        <v>-5.2882218491443309</v>
      </c>
      <c r="S118" s="43">
        <v>-7.095117302836675</v>
      </c>
      <c r="T118" s="60">
        <v>-12.008133608511411</v>
      </c>
      <c r="U118" s="40">
        <v>56310</v>
      </c>
      <c r="V118" s="40">
        <v>40371.124306326303</v>
      </c>
      <c r="W118" s="40">
        <v>8129886.3665148728</v>
      </c>
      <c r="X118" s="43">
        <v>71.694413614502409</v>
      </c>
      <c r="Y118" s="44">
        <v>201.37874548222302</v>
      </c>
      <c r="Z118" s="44">
        <v>144.37731071772106</v>
      </c>
      <c r="AA118" s="43">
        <v>1.5217666900869518</v>
      </c>
      <c r="AB118" s="43">
        <v>-3.7972223459843977</v>
      </c>
      <c r="AC118" s="60">
        <v>-2.3332405206273528</v>
      </c>
      <c r="AD118" s="40">
        <v>58187</v>
      </c>
      <c r="AE118" s="40">
        <v>42104.380688124307</v>
      </c>
      <c r="AF118" s="40">
        <v>8979577.4590987936</v>
      </c>
      <c r="AG118" s="43">
        <v>72.360459704271236</v>
      </c>
      <c r="AH118" s="44">
        <v>213.26943449453267</v>
      </c>
      <c r="AI118" s="44">
        <v>154.32274320894348</v>
      </c>
      <c r="AJ118" s="43">
        <v>-3.6985497251141743</v>
      </c>
      <c r="AK118" s="43">
        <v>-5.4628114014687057</v>
      </c>
      <c r="AL118" s="60">
        <v>-8.9593163304290613</v>
      </c>
      <c r="AM118" s="40">
        <v>56310</v>
      </c>
      <c r="AN118" s="40">
        <v>42512.695893451717</v>
      </c>
      <c r="AO118" s="40">
        <v>9726862.9171779696</v>
      </c>
      <c r="AP118" s="43">
        <v>75.497595264520896</v>
      </c>
      <c r="AQ118" s="44">
        <v>228.79901433576714</v>
      </c>
      <c r="AR118" s="44">
        <v>172.73775381243064</v>
      </c>
      <c r="AS118" s="43">
        <v>-2.131329571120431</v>
      </c>
      <c r="AT118" s="43">
        <v>1.0756204252596797</v>
      </c>
      <c r="AU118" s="60">
        <v>-1.0786341621209845</v>
      </c>
      <c r="AV118" s="40">
        <v>58218</v>
      </c>
      <c r="AW118" s="40">
        <v>38940.116472545757</v>
      </c>
      <c r="AX118" s="40">
        <v>8955409.7081424203</v>
      </c>
      <c r="AY118" s="43">
        <v>66.886730001968047</v>
      </c>
      <c r="AZ118" s="44">
        <v>229.97901699796714</v>
      </c>
      <c r="BA118" s="44">
        <v>153.82544416061046</v>
      </c>
      <c r="BB118" s="43">
        <v>0.47742260209305204</v>
      </c>
      <c r="BC118" s="43">
        <v>4.0943722386898695</v>
      </c>
      <c r="BD118" s="60">
        <v>4.5913422992157891</v>
      </c>
      <c r="BE118" s="40">
        <v>58187</v>
      </c>
      <c r="BF118" s="40">
        <v>40418.926689576176</v>
      </c>
      <c r="BG118" s="40">
        <v>9013189.5542024504</v>
      </c>
      <c r="BH118" s="43">
        <v>69.463843624136274</v>
      </c>
      <c r="BI118" s="44">
        <v>222.99428244161925</v>
      </c>
      <c r="BJ118" s="44">
        <v>154.90039964601115</v>
      </c>
      <c r="BK118" s="43">
        <v>-1.0364776534549947</v>
      </c>
      <c r="BL118" s="43">
        <v>-3.7763759535144144</v>
      </c>
      <c r="BM118" s="60">
        <v>-4.7737123140535909</v>
      </c>
      <c r="BN118" s="40">
        <v>52584</v>
      </c>
      <c r="BO118" s="40">
        <v>38857.507727532917</v>
      </c>
      <c r="BP118" s="40">
        <v>8371394.8858174914</v>
      </c>
      <c r="BQ118" s="43">
        <v>73.896066726633407</v>
      </c>
      <c r="BR118" s="44">
        <v>215.43828658588538</v>
      </c>
      <c r="BS118" s="44">
        <v>159.20042001022159</v>
      </c>
      <c r="BT118" s="43">
        <v>2.2146946853438862</v>
      </c>
      <c r="BU118" s="43">
        <v>0.56617553861938286</v>
      </c>
      <c r="BV118" s="60">
        <v>2.7934092834804289</v>
      </c>
      <c r="BW118" s="40">
        <v>58218</v>
      </c>
      <c r="BX118" s="40">
        <v>44540.957069261589</v>
      </c>
      <c r="BY118" s="40">
        <v>9941536.0545502454</v>
      </c>
      <c r="BZ118" s="43">
        <v>76.507192052735562</v>
      </c>
      <c r="CA118" s="44">
        <v>223.19987509678043</v>
      </c>
      <c r="CB118" s="44">
        <v>170.7639571017597</v>
      </c>
      <c r="CC118" s="43">
        <v>0.23039486024001324</v>
      </c>
      <c r="CD118" s="43">
        <v>-7.6440443262769566</v>
      </c>
      <c r="CE118" s="60">
        <v>-7.4312609512527423</v>
      </c>
      <c r="CF118" s="40">
        <v>56340</v>
      </c>
      <c r="CG118" s="40">
        <v>41482.62278191185</v>
      </c>
      <c r="CH118" s="40">
        <v>10141066.739033476</v>
      </c>
      <c r="CI118" s="43">
        <v>73.629078420148829</v>
      </c>
      <c r="CJ118" s="44">
        <v>244.46541850423699</v>
      </c>
      <c r="CK118" s="44">
        <v>179.99763470062967</v>
      </c>
      <c r="CL118" s="43">
        <v>0.6132624777456569</v>
      </c>
      <c r="CM118" s="43">
        <v>-1.4160101488113443</v>
      </c>
      <c r="CN118" s="60">
        <v>-0.81143152999322554</v>
      </c>
      <c r="CO118" s="40">
        <v>58218</v>
      </c>
      <c r="CP118" s="40">
        <v>41693.319977103609</v>
      </c>
      <c r="CQ118" s="40">
        <v>8095635.3217757056</v>
      </c>
      <c r="CR118" s="43">
        <v>71.615857599202315</v>
      </c>
      <c r="CS118" s="44">
        <v>194.17104049813071</v>
      </c>
      <c r="CT118" s="44">
        <v>139.05725586203076</v>
      </c>
      <c r="CU118" s="43">
        <v>11.40065664147853</v>
      </c>
      <c r="CV118" s="43">
        <v>-0.14188511517492872</v>
      </c>
      <c r="CW118" s="60">
        <v>11.242595691464553</v>
      </c>
      <c r="CX118" s="40">
        <v>56340</v>
      </c>
      <c r="CY118" s="40">
        <v>38521.037206639958</v>
      </c>
      <c r="CZ118" s="40">
        <v>7271670.8688820861</v>
      </c>
      <c r="DA118" s="43">
        <v>68.372448006105699</v>
      </c>
      <c r="DB118" s="44">
        <v>188.77141936429095</v>
      </c>
      <c r="DC118" s="44">
        <v>129.06764055523757</v>
      </c>
      <c r="DD118" s="43">
        <v>6.2100128773861707</v>
      </c>
      <c r="DE118" s="43">
        <v>2.765618795754158</v>
      </c>
      <c r="DF118" s="60">
        <v>9.1473769565154335</v>
      </c>
      <c r="DG118" s="40">
        <v>172684</v>
      </c>
      <c r="DH118" s="40">
        <v>118829.09231979432</v>
      </c>
      <c r="DI118" s="40">
        <v>22894738.869897969</v>
      </c>
      <c r="DJ118" s="43">
        <v>68.813029765232628</v>
      </c>
      <c r="DK118" s="44">
        <v>192.66947531908573</v>
      </c>
      <c r="DL118" s="44">
        <v>132.58170339983999</v>
      </c>
      <c r="DM118" s="43">
        <v>3.3590308370044051</v>
      </c>
      <c r="DN118" s="43">
        <v>2.1235197218328508</v>
      </c>
      <c r="DO118" s="43">
        <v>-1.195358649498016</v>
      </c>
      <c r="DP118" s="43">
        <v>-4.7624600701865782</v>
      </c>
      <c r="DQ118" s="60">
        <v>-5.9008902413374456</v>
      </c>
      <c r="DR118" s="40">
        <v>172715</v>
      </c>
      <c r="DS118" s="40">
        <v>123557.19305412179</v>
      </c>
      <c r="DT118" s="40">
        <v>27661850.084419183</v>
      </c>
      <c r="DU118" s="43">
        <v>71.538194745170827</v>
      </c>
      <c r="DV118" s="44">
        <v>223.87891308199642</v>
      </c>
      <c r="DW118" s="44">
        <v>160.15893283397031</v>
      </c>
      <c r="DX118" s="43">
        <v>2.1269173003465038</v>
      </c>
      <c r="DY118" s="43">
        <v>0.31842277043787992</v>
      </c>
      <c r="DZ118" s="43">
        <v>-1.7708304310864906</v>
      </c>
      <c r="EA118" s="43">
        <v>-0.22635666762334658</v>
      </c>
      <c r="EB118" s="60">
        <v>-1.9931787060102928</v>
      </c>
      <c r="EC118" s="40">
        <v>168989</v>
      </c>
      <c r="ED118" s="40">
        <v>123817.39148637067</v>
      </c>
      <c r="EE118" s="40">
        <v>27326120.494570188</v>
      </c>
      <c r="EF118" s="43">
        <v>73.269497710721211</v>
      </c>
      <c r="EG118" s="44">
        <v>220.69694868009023</v>
      </c>
      <c r="EH118" s="44">
        <v>161.70354576079029</v>
      </c>
      <c r="EI118" s="43">
        <v>-0.1778014058715813</v>
      </c>
      <c r="EJ118" s="43">
        <v>0.2446981044175667</v>
      </c>
      <c r="EK118" s="43">
        <v>0.42325205840067148</v>
      </c>
      <c r="EL118" s="43">
        <v>-4.0123728827098546</v>
      </c>
      <c r="EM118" s="60">
        <v>-3.6061032750951392</v>
      </c>
      <c r="EN118" s="40">
        <v>170898</v>
      </c>
      <c r="EO118" s="40">
        <v>121696.97996565541</v>
      </c>
      <c r="EP118" s="40">
        <v>25508372.929691266</v>
      </c>
      <c r="EQ118" s="43">
        <v>71.210300861130861</v>
      </c>
      <c r="ER118" s="44">
        <v>209.60563636739454</v>
      </c>
      <c r="ES118" s="44">
        <v>149.26080427910958</v>
      </c>
      <c r="ET118" s="43">
        <v>-0.15948963317384371</v>
      </c>
      <c r="EU118" s="43">
        <v>5.7236541892839536</v>
      </c>
      <c r="EV118" s="43">
        <v>5.8925418157159628</v>
      </c>
      <c r="EW118" s="43">
        <v>-0.309614161458028</v>
      </c>
      <c r="EX118" s="60">
        <v>5.564683510430215</v>
      </c>
      <c r="EY118" s="40">
        <v>685286</v>
      </c>
      <c r="EZ118" s="40">
        <v>487900.65682594216</v>
      </c>
      <c r="FA118" s="40">
        <v>103391082.3785786</v>
      </c>
      <c r="FB118" s="43">
        <v>71.19664735978003</v>
      </c>
      <c r="FC118" s="44">
        <v>211.91011106890807</v>
      </c>
      <c r="FD118" s="44">
        <v>150.87289449744867</v>
      </c>
      <c r="FE118" s="43">
        <v>1.2761379204346111</v>
      </c>
      <c r="FF118" s="43">
        <v>2.0399023073145308</v>
      </c>
      <c r="FG118" s="43">
        <v>0.75414051382402003</v>
      </c>
      <c r="FH118" s="43">
        <v>-2.3641002912967228</v>
      </c>
      <c r="FI118" s="60">
        <v>-1.6277884155738755</v>
      </c>
      <c r="FK118" s="61">
        <v>25</v>
      </c>
      <c r="FL118" s="62">
        <v>20</v>
      </c>
      <c r="FM118" s="40">
        <v>1878</v>
      </c>
      <c r="FN118" s="62">
        <v>1747</v>
      </c>
    </row>
    <row r="119" spans="2:170" x14ac:dyDescent="0.25">
      <c r="B119" s="64" t="s">
        <v>62</v>
      </c>
      <c r="K119" s="60"/>
      <c r="T119" s="60"/>
      <c r="AC119" s="60"/>
      <c r="AL119" s="60"/>
      <c r="AU119" s="60"/>
      <c r="BD119" s="60"/>
      <c r="BM119" s="60"/>
      <c r="BV119" s="60"/>
      <c r="CE119" s="60"/>
      <c r="CN119" s="60"/>
      <c r="CW119" s="60"/>
      <c r="DF119" s="60"/>
      <c r="DQ119" s="60"/>
      <c r="EB119" s="60"/>
      <c r="EM119" s="60"/>
      <c r="EX119" s="60"/>
      <c r="FI119" s="60"/>
      <c r="FK119" s="61">
        <v>3</v>
      </c>
      <c r="FL119" s="62">
        <v>1</v>
      </c>
      <c r="FM119" s="40">
        <v>114</v>
      </c>
      <c r="FN119" s="62">
        <v>45</v>
      </c>
    </row>
    <row r="120" spans="2:170" ht="13" x14ac:dyDescent="0.3">
      <c r="B120" s="65" t="s">
        <v>87</v>
      </c>
      <c r="C120" s="66">
        <v>164858</v>
      </c>
      <c r="D120" s="66">
        <v>108139.99173553719</v>
      </c>
      <c r="E120" s="66">
        <v>19033910.061269127</v>
      </c>
      <c r="F120" s="67">
        <v>65.595841109037593</v>
      </c>
      <c r="G120" s="68">
        <v>176.01175805355791</v>
      </c>
      <c r="H120" s="68">
        <v>115.45639314603552</v>
      </c>
      <c r="I120" s="67">
        <v>1.0173888044764783</v>
      </c>
      <c r="J120" s="67">
        <v>-3.5822223630643943</v>
      </c>
      <c r="K120" s="69">
        <v>-2.6012786879089713</v>
      </c>
      <c r="L120" s="66">
        <v>164858</v>
      </c>
      <c r="M120" s="66">
        <v>110368.27768595041</v>
      </c>
      <c r="N120" s="66">
        <v>19457781.661860142</v>
      </c>
      <c r="O120" s="67">
        <v>66.947480671820841</v>
      </c>
      <c r="P120" s="68">
        <v>176.29867992709526</v>
      </c>
      <c r="Q120" s="68">
        <v>118.0275246688674</v>
      </c>
      <c r="R120" s="67">
        <v>-5.6432340171339668</v>
      </c>
      <c r="S120" s="67">
        <v>-4.8825202493357329</v>
      </c>
      <c r="T120" s="69">
        <v>-10.250222222896808</v>
      </c>
      <c r="U120" s="66">
        <v>159540</v>
      </c>
      <c r="V120" s="66">
        <v>114656.55988515176</v>
      </c>
      <c r="W120" s="66">
        <v>21429794.981701422</v>
      </c>
      <c r="X120" s="67">
        <v>71.866967459666398</v>
      </c>
      <c r="Y120" s="68">
        <v>186.90422077172943</v>
      </c>
      <c r="Z120" s="68">
        <v>134.32239552276184</v>
      </c>
      <c r="AA120" s="67">
        <v>0.36990839234795447</v>
      </c>
      <c r="AB120" s="67">
        <v>-1.4673317553083876</v>
      </c>
      <c r="AC120" s="69">
        <v>-1.1028511462009711</v>
      </c>
      <c r="AD120" s="66">
        <v>164858</v>
      </c>
      <c r="AE120" s="66">
        <v>124555.2817883511</v>
      </c>
      <c r="AF120" s="66">
        <v>24920068.820135698</v>
      </c>
      <c r="AG120" s="67">
        <v>75.553070999497209</v>
      </c>
      <c r="AH120" s="68">
        <v>200.07235712798428</v>
      </c>
      <c r="AI120" s="68">
        <v>151.16081003127357</v>
      </c>
      <c r="AJ120" s="67">
        <v>-2.5035824517598728</v>
      </c>
      <c r="AK120" s="67">
        <v>-3.725617484442755</v>
      </c>
      <c r="AL120" s="69">
        <v>-6.1359260306375409</v>
      </c>
      <c r="AM120" s="66">
        <v>159540</v>
      </c>
      <c r="AN120" s="66">
        <v>124635.97448559671</v>
      </c>
      <c r="AO120" s="66">
        <v>26806630.23619001</v>
      </c>
      <c r="AP120" s="67">
        <v>78.122085048010973</v>
      </c>
      <c r="AQ120" s="68">
        <v>215.07939699454801</v>
      </c>
      <c r="AR120" s="68">
        <v>168.02450944082995</v>
      </c>
      <c r="AS120" s="67">
        <v>-0.39026348297103203</v>
      </c>
      <c r="AT120" s="67">
        <v>2.5573715255381622</v>
      </c>
      <c r="AU120" s="69">
        <v>2.1571275553270937</v>
      </c>
      <c r="AV120" s="66">
        <v>169694</v>
      </c>
      <c r="AW120" s="66">
        <v>113419.62121212122</v>
      </c>
      <c r="AX120" s="66">
        <v>23580308.25339333</v>
      </c>
      <c r="AY120" s="67">
        <v>66.837732160312811</v>
      </c>
      <c r="AZ120" s="68">
        <v>207.9032534352468</v>
      </c>
      <c r="BA120" s="68">
        <v>138.95781968362658</v>
      </c>
      <c r="BB120" s="67">
        <v>2.0916523561661142</v>
      </c>
      <c r="BC120" s="67">
        <v>4.1469857413211697</v>
      </c>
      <c r="BD120" s="69">
        <v>6.325378622551125</v>
      </c>
      <c r="BE120" s="66">
        <v>169663</v>
      </c>
      <c r="BF120" s="66">
        <v>116037.75357935067</v>
      </c>
      <c r="BG120" s="66">
        <v>22792460.427237477</v>
      </c>
      <c r="BH120" s="67">
        <v>68.393081331433891</v>
      </c>
      <c r="BI120" s="68">
        <v>196.42279968520069</v>
      </c>
      <c r="BJ120" s="68">
        <v>134.33960514217878</v>
      </c>
      <c r="BK120" s="67">
        <v>-1.1142654593147241</v>
      </c>
      <c r="BL120" s="67">
        <v>-4.8840714156116691</v>
      </c>
      <c r="BM120" s="69">
        <v>-5.9439153541666618</v>
      </c>
      <c r="BN120" s="66">
        <v>153272</v>
      </c>
      <c r="BO120" s="66">
        <v>114549.87176375404</v>
      </c>
      <c r="BP120" s="66">
        <v>23092000.775109798</v>
      </c>
      <c r="BQ120" s="67">
        <v>74.736332639852051</v>
      </c>
      <c r="BR120" s="68">
        <v>201.58905828139552</v>
      </c>
      <c r="BS120" s="68">
        <v>150.66026916272898</v>
      </c>
      <c r="BT120" s="67">
        <v>1.6483238838652603</v>
      </c>
      <c r="BU120" s="67">
        <v>1.5082170624483653</v>
      </c>
      <c r="BV120" s="69">
        <v>3.1814012483010452</v>
      </c>
      <c r="BW120" s="66">
        <v>169260</v>
      </c>
      <c r="BX120" s="66">
        <v>131456.4124466138</v>
      </c>
      <c r="BY120" s="66">
        <v>27331424.765818622</v>
      </c>
      <c r="BZ120" s="67">
        <v>77.665374244720425</v>
      </c>
      <c r="CA120" s="68">
        <v>207.91244989222781</v>
      </c>
      <c r="CB120" s="68">
        <v>161.47598231016556</v>
      </c>
      <c r="CC120" s="67">
        <v>-0.70540351208009955</v>
      </c>
      <c r="CD120" s="67">
        <v>-5.7577323396101399</v>
      </c>
      <c r="CE120" s="69">
        <v>-6.4225206055457216</v>
      </c>
      <c r="CF120" s="66">
        <v>165210</v>
      </c>
      <c r="CG120" s="66">
        <v>125339.8511151296</v>
      </c>
      <c r="CH120" s="66">
        <v>27837036.589888837</v>
      </c>
      <c r="CI120" s="67">
        <v>75.866988145469165</v>
      </c>
      <c r="CJ120" s="68">
        <v>222.0924657419564</v>
      </c>
      <c r="CK120" s="68">
        <v>168.49486465643022</v>
      </c>
      <c r="CL120" s="67">
        <v>1.4986901116116409</v>
      </c>
      <c r="CM120" s="67">
        <v>-2.6203814806925374</v>
      </c>
      <c r="CN120" s="69">
        <v>-1.1609627672703748</v>
      </c>
      <c r="CO120" s="66">
        <v>173135</v>
      </c>
      <c r="CP120" s="66">
        <v>122652.64994984955</v>
      </c>
      <c r="CQ120" s="66">
        <v>22285333.54640102</v>
      </c>
      <c r="CR120" s="67">
        <v>70.842204031449185</v>
      </c>
      <c r="CS120" s="68">
        <v>181.69467643392207</v>
      </c>
      <c r="CT120" s="68">
        <v>128.71651339360048</v>
      </c>
      <c r="CU120" s="67">
        <v>10.351020489183504</v>
      </c>
      <c r="CV120" s="67">
        <v>-1.2635224305710506</v>
      </c>
      <c r="CW120" s="69">
        <v>8.9567105929009561</v>
      </c>
      <c r="CX120" s="66">
        <v>168390</v>
      </c>
      <c r="CY120" s="66">
        <v>111438.61225692398</v>
      </c>
      <c r="CZ120" s="66">
        <v>19680240.357124139</v>
      </c>
      <c r="DA120" s="67">
        <v>66.178877758135272</v>
      </c>
      <c r="DB120" s="68">
        <v>176.60162809413802</v>
      </c>
      <c r="DC120" s="68">
        <v>116.87297557529628</v>
      </c>
      <c r="DD120" s="67">
        <v>5.0694793655251207</v>
      </c>
      <c r="DE120" s="67">
        <v>1.0477034660784854</v>
      </c>
      <c r="DF120" s="69">
        <v>6.1702959426877539</v>
      </c>
      <c r="DG120" s="66">
        <v>489256</v>
      </c>
      <c r="DH120" s="66">
        <v>333164.82930663938</v>
      </c>
      <c r="DI120" s="66">
        <v>59921486.704830691</v>
      </c>
      <c r="DJ120" s="67">
        <v>68.09621738039786</v>
      </c>
      <c r="DK120" s="68">
        <v>179.85537918133593</v>
      </c>
      <c r="DL120" s="68">
        <v>122.47470997766136</v>
      </c>
      <c r="DM120" s="67">
        <v>1.4372081837105348</v>
      </c>
      <c r="DN120" s="67">
        <v>-8.939541566742952E-2</v>
      </c>
      <c r="DO120" s="67">
        <v>-1.5049739899722221</v>
      </c>
      <c r="DP120" s="67">
        <v>-3.2666339786265071</v>
      </c>
      <c r="DQ120" s="69">
        <v>-4.7224459769533498</v>
      </c>
      <c r="DR120" s="66">
        <v>494092</v>
      </c>
      <c r="DS120" s="66">
        <v>362610.87748606905</v>
      </c>
      <c r="DT120" s="66">
        <v>75307007.309719041</v>
      </c>
      <c r="DU120" s="67">
        <v>73.38934398574942</v>
      </c>
      <c r="DV120" s="68">
        <v>207.67994559846656</v>
      </c>
      <c r="DW120" s="68">
        <v>152.41494966467587</v>
      </c>
      <c r="DX120" s="67">
        <v>1.7299100249130104</v>
      </c>
      <c r="DY120" s="67">
        <v>1.2855027668568293</v>
      </c>
      <c r="DZ120" s="67">
        <v>-0.43685014360857372</v>
      </c>
      <c r="EA120" s="67">
        <v>0.81535218918609365</v>
      </c>
      <c r="EB120" s="69">
        <v>0.37494017833312571</v>
      </c>
      <c r="EC120" s="66">
        <v>492195</v>
      </c>
      <c r="ED120" s="66">
        <v>362044.03778971848</v>
      </c>
      <c r="EE120" s="66">
        <v>73215885.968165889</v>
      </c>
      <c r="EF120" s="67">
        <v>73.557032840585236</v>
      </c>
      <c r="EG120" s="68">
        <v>202.2292271822771</v>
      </c>
      <c r="EH120" s="68">
        <v>148.75381905172929</v>
      </c>
      <c r="EI120" s="67">
        <v>2.7589878491795066</v>
      </c>
      <c r="EJ120" s="67">
        <v>2.6449093916151964</v>
      </c>
      <c r="EK120" s="67">
        <v>-0.11101555200151154</v>
      </c>
      <c r="EL120" s="67">
        <v>-3.3372108279067594</v>
      </c>
      <c r="EM120" s="69">
        <v>-3.4445215568519054</v>
      </c>
      <c r="EN120" s="66">
        <v>506735</v>
      </c>
      <c r="EO120" s="66">
        <v>359431.1133219031</v>
      </c>
      <c r="EP120" s="66">
        <v>69802610.493414</v>
      </c>
      <c r="EQ120" s="67">
        <v>70.930784990557811</v>
      </c>
      <c r="ER120" s="68">
        <v>194.20302780215755</v>
      </c>
      <c r="ES120" s="68">
        <v>137.7497320955016</v>
      </c>
      <c r="ET120" s="67">
        <v>4.6320271235716559</v>
      </c>
      <c r="EU120" s="67">
        <v>10.316670567752901</v>
      </c>
      <c r="EV120" s="67">
        <v>5.4329860564742667</v>
      </c>
      <c r="EW120" s="67">
        <v>-1.5693317427827767</v>
      </c>
      <c r="EX120" s="69">
        <v>3.7783927388555854</v>
      </c>
      <c r="EY120" s="66">
        <v>1982278</v>
      </c>
      <c r="EZ120" s="66">
        <v>1417250.8579043301</v>
      </c>
      <c r="FA120" s="66">
        <v>278246990.47612959</v>
      </c>
      <c r="FB120" s="67">
        <v>71.496069567655496</v>
      </c>
      <c r="FC120" s="68">
        <v>196.32868022219421</v>
      </c>
      <c r="FD120" s="68">
        <v>140.36728979291988</v>
      </c>
      <c r="FE120" s="67">
        <v>2.6397817838384174</v>
      </c>
      <c r="FF120" s="67">
        <v>3.4486485646330443</v>
      </c>
      <c r="FG120" s="67">
        <v>0.7880636208722811</v>
      </c>
      <c r="FH120" s="67">
        <v>-1.7729052617970116</v>
      </c>
      <c r="FI120" s="69">
        <v>-0.99881326231346357</v>
      </c>
      <c r="FK120" s="70">
        <v>84</v>
      </c>
      <c r="FL120" s="71">
        <v>62</v>
      </c>
      <c r="FM120" s="66">
        <v>5613</v>
      </c>
      <c r="FN120" s="71">
        <v>5091</v>
      </c>
    </row>
    <row r="121" spans="2:170" ht="13" x14ac:dyDescent="0.3">
      <c r="B121" s="63" t="s">
        <v>88</v>
      </c>
      <c r="K121" s="60"/>
      <c r="T121" s="60"/>
      <c r="AC121" s="60"/>
      <c r="AL121" s="60"/>
      <c r="AU121" s="60"/>
      <c r="BD121" s="60"/>
      <c r="BM121" s="60"/>
      <c r="BV121" s="60"/>
      <c r="CE121" s="60"/>
      <c r="CN121" s="60"/>
      <c r="CW121" s="60"/>
      <c r="DF121" s="60"/>
      <c r="DQ121" s="60"/>
      <c r="EB121" s="60"/>
      <c r="EM121" s="60"/>
      <c r="EX121" s="60"/>
      <c r="FI121" s="60"/>
      <c r="FK121" s="61"/>
      <c r="FL121" s="62"/>
      <c r="FN121" s="62"/>
    </row>
    <row r="122" spans="2:170" x14ac:dyDescent="0.25">
      <c r="B122" s="64" t="s">
        <v>59</v>
      </c>
      <c r="C122" s="40">
        <v>111786</v>
      </c>
      <c r="D122" s="40">
        <v>67864.92</v>
      </c>
      <c r="E122" s="40">
        <v>9278476.1795150377</v>
      </c>
      <c r="F122" s="43">
        <v>60.70967741935484</v>
      </c>
      <c r="G122" s="44">
        <v>136.71976891028586</v>
      </c>
      <c r="H122" s="44">
        <v>83.00213067392194</v>
      </c>
      <c r="I122" s="43">
        <v>-2.5077404434242405</v>
      </c>
      <c r="J122" s="43">
        <v>-1.4908375157635787</v>
      </c>
      <c r="K122" s="60">
        <v>-3.9611916238722893</v>
      </c>
      <c r="L122" s="40">
        <v>111786</v>
      </c>
      <c r="M122" s="40">
        <v>66456.682105263157</v>
      </c>
      <c r="N122" s="40">
        <v>8897816.0125342123</v>
      </c>
      <c r="O122" s="43">
        <v>59.449915110356535</v>
      </c>
      <c r="P122" s="44">
        <v>133.88895940427236</v>
      </c>
      <c r="Q122" s="44">
        <v>79.596872707979642</v>
      </c>
      <c r="R122" s="43">
        <v>-6.8666283782829129</v>
      </c>
      <c r="S122" s="43">
        <v>-4.5815143048964115</v>
      </c>
      <c r="T122" s="60">
        <v>-11.13354712181852</v>
      </c>
      <c r="U122" s="40">
        <v>108180</v>
      </c>
      <c r="V122" s="40">
        <v>71772.685263157895</v>
      </c>
      <c r="W122" s="40">
        <v>10133838.637616148</v>
      </c>
      <c r="X122" s="43">
        <v>66.345614035087721</v>
      </c>
      <c r="Y122" s="44">
        <v>141.19352787846736</v>
      </c>
      <c r="Z122" s="44">
        <v>93.675713048771925</v>
      </c>
      <c r="AA122" s="43">
        <v>-4.3778623174571631</v>
      </c>
      <c r="AB122" s="43">
        <v>-1.0540494689805817</v>
      </c>
      <c r="AC122" s="60">
        <v>-5.3857669518911067</v>
      </c>
      <c r="AD122" s="40">
        <v>111786</v>
      </c>
      <c r="AE122" s="40">
        <v>82410.434083601285</v>
      </c>
      <c r="AF122" s="40">
        <v>12366921.341230819</v>
      </c>
      <c r="AG122" s="43">
        <v>73.721605642568193</v>
      </c>
      <c r="AH122" s="44">
        <v>150.06499454529256</v>
      </c>
      <c r="AI122" s="44">
        <v>110.63032348622205</v>
      </c>
      <c r="AJ122" s="43">
        <v>-0.43759000047055102</v>
      </c>
      <c r="AK122" s="43">
        <v>-5.8123838689100644</v>
      </c>
      <c r="AL122" s="60">
        <v>-6.224539458784399</v>
      </c>
      <c r="AM122" s="40">
        <v>108180</v>
      </c>
      <c r="AN122" s="40">
        <v>84439.533762057879</v>
      </c>
      <c r="AO122" s="40">
        <v>13852440.420386814</v>
      </c>
      <c r="AP122" s="43">
        <v>78.054662379421217</v>
      </c>
      <c r="AQ122" s="44">
        <v>164.05159767250254</v>
      </c>
      <c r="AR122" s="44">
        <v>128.04992069131831</v>
      </c>
      <c r="AS122" s="43">
        <v>6.1861124822219686</v>
      </c>
      <c r="AT122" s="43">
        <v>2.5364101508600148</v>
      </c>
      <c r="AU122" s="60">
        <v>8.8794278180198294</v>
      </c>
      <c r="AV122" s="40">
        <v>111786</v>
      </c>
      <c r="AW122" s="40">
        <v>74479.553054662378</v>
      </c>
      <c r="AX122" s="40">
        <v>12222396.034512745</v>
      </c>
      <c r="AY122" s="43">
        <v>66.626905922622129</v>
      </c>
      <c r="AZ122" s="44">
        <v>164.10404645611163</v>
      </c>
      <c r="BA122" s="44">
        <v>109.33744864752961</v>
      </c>
      <c r="BB122" s="43">
        <v>10.085143517790881</v>
      </c>
      <c r="BC122" s="43">
        <v>7.1121780106545636</v>
      </c>
      <c r="BD122" s="60">
        <v>17.914594887985849</v>
      </c>
      <c r="BE122" s="40">
        <v>111786</v>
      </c>
      <c r="BF122" s="40">
        <v>76446.813504823149</v>
      </c>
      <c r="BG122" s="40">
        <v>11483799.679547653</v>
      </c>
      <c r="BH122" s="43">
        <v>68.386751028593167</v>
      </c>
      <c r="BI122" s="44">
        <v>150.21946832124169</v>
      </c>
      <c r="BJ122" s="44">
        <v>102.73021379732393</v>
      </c>
      <c r="BK122" s="43">
        <v>-0.26932141659341885</v>
      </c>
      <c r="BL122" s="43">
        <v>-5.713694757898641</v>
      </c>
      <c r="BM122" s="60">
        <v>-5.9676279708374746</v>
      </c>
      <c r="BN122" s="40">
        <v>100968</v>
      </c>
      <c r="BO122" s="40">
        <v>74750.099678456594</v>
      </c>
      <c r="BP122" s="40">
        <v>11477836.478915205</v>
      </c>
      <c r="BQ122" s="43">
        <v>74.033455826060333</v>
      </c>
      <c r="BR122" s="44">
        <v>153.54944713502749</v>
      </c>
      <c r="BS122" s="44">
        <v>113.67796211587043</v>
      </c>
      <c r="BT122" s="43">
        <v>2.4827781852698134</v>
      </c>
      <c r="BU122" s="43">
        <v>1.8443002502245884</v>
      </c>
      <c r="BV122" s="60">
        <v>4.3728683196969254</v>
      </c>
      <c r="BW122" s="40">
        <v>111786</v>
      </c>
      <c r="BX122" s="40">
        <v>87960.504823151132</v>
      </c>
      <c r="BY122" s="40">
        <v>13972433.597039362</v>
      </c>
      <c r="BZ122" s="43">
        <v>78.686512464128896</v>
      </c>
      <c r="CA122" s="44">
        <v>158.84894732166009</v>
      </c>
      <c r="CB122" s="44">
        <v>124.99269673339562</v>
      </c>
      <c r="CC122" s="43">
        <v>0.19880638698900591</v>
      </c>
      <c r="CD122" s="43">
        <v>-5.5975681394015915</v>
      </c>
      <c r="CE122" s="60">
        <v>-5.4098900754557429</v>
      </c>
      <c r="CF122" s="40">
        <v>108180</v>
      </c>
      <c r="CG122" s="40">
        <v>81973.694533762056</v>
      </c>
      <c r="CH122" s="40">
        <v>14140919.76823418</v>
      </c>
      <c r="CI122" s="43">
        <v>75.775276884601638</v>
      </c>
      <c r="CJ122" s="44">
        <v>172.50558058487943</v>
      </c>
      <c r="CK122" s="44">
        <v>130.716581329582</v>
      </c>
      <c r="CL122" s="43">
        <v>1.8339183477720487</v>
      </c>
      <c r="CM122" s="43">
        <v>-3.4647921898113321</v>
      </c>
      <c r="CN122" s="60">
        <v>-1.6944153017444912</v>
      </c>
      <c r="CO122" s="40">
        <v>111786</v>
      </c>
      <c r="CP122" s="40">
        <v>76442.948553054666</v>
      </c>
      <c r="CQ122" s="40">
        <v>10361663.993373713</v>
      </c>
      <c r="CR122" s="43">
        <v>68.383293572589295</v>
      </c>
      <c r="CS122" s="44">
        <v>135.54767561303939</v>
      </c>
      <c r="CT122" s="44">
        <v>92.691964945285747</v>
      </c>
      <c r="CU122" s="43">
        <v>12.294412608002249</v>
      </c>
      <c r="CV122" s="43">
        <v>-4.0109207839601266</v>
      </c>
      <c r="CW122" s="60">
        <v>7.7903726735445691</v>
      </c>
      <c r="CX122" s="40">
        <v>108180</v>
      </c>
      <c r="CY122" s="40">
        <v>68199.006430868161</v>
      </c>
      <c r="CZ122" s="40">
        <v>8993109.580853695</v>
      </c>
      <c r="DA122" s="43">
        <v>63.042157913540549</v>
      </c>
      <c r="DB122" s="44">
        <v>131.86569792581676</v>
      </c>
      <c r="DC122" s="44">
        <v>83.130981520185756</v>
      </c>
      <c r="DD122" s="43">
        <v>12.628208778357649</v>
      </c>
      <c r="DE122" s="43">
        <v>-3.1076424823670856</v>
      </c>
      <c r="DF122" s="60">
        <v>9.1281267151920886</v>
      </c>
      <c r="DG122" s="40">
        <v>331752</v>
      </c>
      <c r="DH122" s="40">
        <v>206094.28736842106</v>
      </c>
      <c r="DI122" s="40">
        <v>28310130.829665396</v>
      </c>
      <c r="DJ122" s="43">
        <v>62.122997711670479</v>
      </c>
      <c r="DK122" s="44">
        <v>137.36494684618432</v>
      </c>
      <c r="DL122" s="44">
        <v>85.335222785892469</v>
      </c>
      <c r="DM122" s="43">
        <v>1.0717963404156789</v>
      </c>
      <c r="DN122" s="43">
        <v>-3.5949447684634563</v>
      </c>
      <c r="DO122" s="43">
        <v>-4.6172535543221933</v>
      </c>
      <c r="DP122" s="43">
        <v>-2.3420212938129326</v>
      </c>
      <c r="DQ122" s="60">
        <v>-6.8511377866027274</v>
      </c>
      <c r="DR122" s="40">
        <v>331752</v>
      </c>
      <c r="DS122" s="40">
        <v>241329.52090032154</v>
      </c>
      <c r="DT122" s="40">
        <v>38441757.796130374</v>
      </c>
      <c r="DU122" s="43">
        <v>72.743953585908017</v>
      </c>
      <c r="DV122" s="44">
        <v>159.29156802995649</v>
      </c>
      <c r="DW122" s="44">
        <v>115.87498431397664</v>
      </c>
      <c r="DX122" s="43">
        <v>0.16817886743459293</v>
      </c>
      <c r="DY122" s="43">
        <v>5.1356049238080939</v>
      </c>
      <c r="DZ122" s="43">
        <v>4.9590859218534868</v>
      </c>
      <c r="EA122" s="43">
        <v>0.97454542949172773</v>
      </c>
      <c r="EB122" s="60">
        <v>5.9819598965394629</v>
      </c>
      <c r="EC122" s="40">
        <v>324540</v>
      </c>
      <c r="ED122" s="40">
        <v>239157.41800643087</v>
      </c>
      <c r="EE122" s="40">
        <v>36934069.755502224</v>
      </c>
      <c r="EF122" s="43">
        <v>73.691199237823028</v>
      </c>
      <c r="EG122" s="44">
        <v>154.43413824826072</v>
      </c>
      <c r="EH122" s="44">
        <v>113.80436850774086</v>
      </c>
      <c r="EI122" s="43">
        <v>2.7739251040221916E-2</v>
      </c>
      <c r="EJ122" s="43">
        <v>0.77738282548777826</v>
      </c>
      <c r="EK122" s="43">
        <v>0.74943568659439963</v>
      </c>
      <c r="EL122" s="43">
        <v>-3.4801072691139763</v>
      </c>
      <c r="EM122" s="60">
        <v>-2.7567527483286418</v>
      </c>
      <c r="EN122" s="40">
        <v>328146</v>
      </c>
      <c r="EO122" s="40">
        <v>226615.64951768488</v>
      </c>
      <c r="EP122" s="40">
        <v>33495693.342461586</v>
      </c>
      <c r="EQ122" s="43">
        <v>69.059397194445424</v>
      </c>
      <c r="ER122" s="44">
        <v>147.80838575690515</v>
      </c>
      <c r="ES122" s="44">
        <v>102.07558020655924</v>
      </c>
      <c r="ET122" s="43">
        <v>0</v>
      </c>
      <c r="EU122" s="43">
        <v>8.3645290128225671</v>
      </c>
      <c r="EV122" s="43">
        <v>8.3645290127568046</v>
      </c>
      <c r="EW122" s="43">
        <v>-4.1196903507065219</v>
      </c>
      <c r="EX122" s="60">
        <v>3.9002459675241274</v>
      </c>
      <c r="EY122" s="40">
        <v>1316190</v>
      </c>
      <c r="EZ122" s="40">
        <v>913196.87579285831</v>
      </c>
      <c r="FA122" s="40">
        <v>137181651.72375959</v>
      </c>
      <c r="FB122" s="43">
        <v>69.381842727331033</v>
      </c>
      <c r="FC122" s="44">
        <v>150.22133272702598</v>
      </c>
      <c r="FD122" s="44">
        <v>104.22632881556582</v>
      </c>
      <c r="FE122" s="43">
        <v>0.31744821935557632</v>
      </c>
      <c r="FF122" s="43">
        <v>2.6344381111938286</v>
      </c>
      <c r="FG122" s="43">
        <v>2.3096579238837176</v>
      </c>
      <c r="FH122" s="43">
        <v>-2.073116759065917</v>
      </c>
      <c r="FI122" s="60">
        <v>0.18865925932691233</v>
      </c>
      <c r="FK122" s="61">
        <v>71</v>
      </c>
      <c r="FL122" s="62">
        <v>30</v>
      </c>
      <c r="FM122" s="40">
        <v>3606</v>
      </c>
      <c r="FN122" s="62">
        <v>1866</v>
      </c>
    </row>
    <row r="123" spans="2:170" x14ac:dyDescent="0.25">
      <c r="B123" s="64" t="s">
        <v>60</v>
      </c>
      <c r="C123" s="40">
        <v>111476</v>
      </c>
      <c r="D123" s="40">
        <v>58900.853490658803</v>
      </c>
      <c r="E123" s="40">
        <v>7783872.9478216013</v>
      </c>
      <c r="F123" s="43">
        <v>52.837250610587752</v>
      </c>
      <c r="G123" s="44">
        <v>132.15212491031323</v>
      </c>
      <c r="H123" s="44">
        <v>69.825549426079164</v>
      </c>
      <c r="I123" s="43">
        <v>3.2028133097598328</v>
      </c>
      <c r="J123" s="43">
        <v>1.4075086288972043</v>
      </c>
      <c r="K123" s="60">
        <v>4.6554018123161383</v>
      </c>
      <c r="L123" s="40">
        <v>111476</v>
      </c>
      <c r="M123" s="40">
        <v>60866.808259587022</v>
      </c>
      <c r="N123" s="40">
        <v>8150041.1253251983</v>
      </c>
      <c r="O123" s="43">
        <v>54.600818346179466</v>
      </c>
      <c r="P123" s="44">
        <v>133.89959747136075</v>
      </c>
      <c r="Q123" s="44">
        <v>73.110275981603195</v>
      </c>
      <c r="R123" s="43">
        <v>-6.4965976590216057</v>
      </c>
      <c r="S123" s="43">
        <v>8.741110299049792</v>
      </c>
      <c r="T123" s="60">
        <v>1.676637873033483</v>
      </c>
      <c r="U123" s="40">
        <v>107880</v>
      </c>
      <c r="V123" s="40">
        <v>65093.872093023259</v>
      </c>
      <c r="W123" s="40">
        <v>9366199.353781011</v>
      </c>
      <c r="X123" s="43">
        <v>60.339147286821706</v>
      </c>
      <c r="Y123" s="44">
        <v>143.88757424656072</v>
      </c>
      <c r="Z123" s="44">
        <v>86.820535352067211</v>
      </c>
      <c r="AA123" s="43">
        <v>-9.182726612029894</v>
      </c>
      <c r="AB123" s="43">
        <v>6.6018054616686817</v>
      </c>
      <c r="AC123" s="60">
        <v>-3.1871468973384389</v>
      </c>
      <c r="AD123" s="40">
        <v>111476</v>
      </c>
      <c r="AE123" s="40">
        <v>75958.531007751939</v>
      </c>
      <c r="AF123" s="40">
        <v>11459687.643912971</v>
      </c>
      <c r="AG123" s="43">
        <v>68.138909727431852</v>
      </c>
      <c r="AH123" s="44">
        <v>150.86768387797619</v>
      </c>
      <c r="AI123" s="44">
        <v>102.79959492548146</v>
      </c>
      <c r="AJ123" s="43">
        <v>-4.8980465199360381</v>
      </c>
      <c r="AK123" s="43">
        <v>8.9256276753602322</v>
      </c>
      <c r="AL123" s="60">
        <v>3.5903997596885491</v>
      </c>
      <c r="AM123" s="40">
        <v>107970</v>
      </c>
      <c r="AN123" s="40">
        <v>70178.761352657006</v>
      </c>
      <c r="AO123" s="40">
        <v>10602393.3757201</v>
      </c>
      <c r="AP123" s="43">
        <v>64.998389694041862</v>
      </c>
      <c r="AQ123" s="44">
        <v>151.07695221979986</v>
      </c>
      <c r="AR123" s="44">
        <v>98.19758614170695</v>
      </c>
      <c r="AS123" s="43">
        <v>-6.6843789300609409</v>
      </c>
      <c r="AT123" s="43">
        <v>9.5921728537268507</v>
      </c>
      <c r="AU123" s="60">
        <v>2.2666167425545041</v>
      </c>
      <c r="AV123" s="40">
        <v>111569</v>
      </c>
      <c r="AW123" s="40">
        <v>64517.725603864732</v>
      </c>
      <c r="AX123" s="40">
        <v>9878558.4657824505</v>
      </c>
      <c r="AY123" s="43">
        <v>57.827645317126382</v>
      </c>
      <c r="AZ123" s="44">
        <v>153.11386713220881</v>
      </c>
      <c r="BA123" s="44">
        <v>88.542144016549855</v>
      </c>
      <c r="BB123" s="43">
        <v>-4.4022610402928795</v>
      </c>
      <c r="BC123" s="43">
        <v>9.8666746328314723</v>
      </c>
      <c r="BD123" s="60">
        <v>5.0300568191954298</v>
      </c>
      <c r="BE123" s="40">
        <v>111569</v>
      </c>
      <c r="BF123" s="40">
        <v>69785.827053140092</v>
      </c>
      <c r="BG123" s="40">
        <v>10808118.937956631</v>
      </c>
      <c r="BH123" s="43">
        <v>62.549477949197446</v>
      </c>
      <c r="BI123" s="44">
        <v>154.87555846728776</v>
      </c>
      <c r="BJ123" s="44">
        <v>96.87385329219255</v>
      </c>
      <c r="BK123" s="43">
        <v>-1.4575370245214458</v>
      </c>
      <c r="BL123" s="43">
        <v>0.28565488542984319</v>
      </c>
      <c r="BM123" s="60">
        <v>-1.176045664844696</v>
      </c>
      <c r="BN123" s="40">
        <v>100772</v>
      </c>
      <c r="BO123" s="40">
        <v>61916.709178743964</v>
      </c>
      <c r="BP123" s="40">
        <v>8810041.1963409539</v>
      </c>
      <c r="BQ123" s="43">
        <v>61.442374051069706</v>
      </c>
      <c r="BR123" s="44">
        <v>142.28858919016074</v>
      </c>
      <c r="BS123" s="44">
        <v>87.425487202208487</v>
      </c>
      <c r="BT123" s="43">
        <v>5.0544890594428944</v>
      </c>
      <c r="BU123" s="43">
        <v>5.9312484123483795</v>
      </c>
      <c r="BV123" s="60">
        <v>11.285531773859002</v>
      </c>
      <c r="BW123" s="40">
        <v>111569</v>
      </c>
      <c r="BX123" s="40">
        <v>72606.561658031089</v>
      </c>
      <c r="BY123" s="40">
        <v>10400556.727855846</v>
      </c>
      <c r="BZ123" s="43">
        <v>65.07772020725389</v>
      </c>
      <c r="CA123" s="44">
        <v>143.24541047462517</v>
      </c>
      <c r="CB123" s="44">
        <v>93.220847438408924</v>
      </c>
      <c r="CC123" s="43">
        <v>1.8414355878990312</v>
      </c>
      <c r="CD123" s="43">
        <v>-2.7254039949678361</v>
      </c>
      <c r="CE123" s="60">
        <v>-0.93415496607265947</v>
      </c>
      <c r="CF123" s="40">
        <v>107970</v>
      </c>
      <c r="CG123" s="40">
        <v>68766.092999999993</v>
      </c>
      <c r="CH123" s="40">
        <v>10746437.324658109</v>
      </c>
      <c r="CI123" s="43">
        <v>63.69</v>
      </c>
      <c r="CJ123" s="44">
        <v>156.27523472444639</v>
      </c>
      <c r="CK123" s="44">
        <v>99.531696995999894</v>
      </c>
      <c r="CL123" s="43">
        <v>5.3204557656447466</v>
      </c>
      <c r="CM123" s="43">
        <v>1.4247244927152167</v>
      </c>
      <c r="CN123" s="60">
        <v>6.8209820947369524</v>
      </c>
      <c r="CO123" s="40">
        <v>111569</v>
      </c>
      <c r="CP123" s="40">
        <v>63943.432999999997</v>
      </c>
      <c r="CQ123" s="40">
        <v>8509954.5710255187</v>
      </c>
      <c r="CR123" s="43">
        <v>57.312903225806451</v>
      </c>
      <c r="CS123" s="44">
        <v>133.08566918866427</v>
      </c>
      <c r="CT123" s="44">
        <v>76.275260789516068</v>
      </c>
      <c r="CU123" s="43">
        <v>4.2270432255535901</v>
      </c>
      <c r="CV123" s="43">
        <v>-1.3605410964746667</v>
      </c>
      <c r="CW123" s="60">
        <v>2.8089914688183848</v>
      </c>
      <c r="CX123" s="40">
        <v>108000</v>
      </c>
      <c r="CY123" s="40">
        <v>57912.887112887111</v>
      </c>
      <c r="CZ123" s="40">
        <v>7657783.3456543488</v>
      </c>
      <c r="DA123" s="43">
        <v>53.623043623043621</v>
      </c>
      <c r="DB123" s="44">
        <v>132.22934872384033</v>
      </c>
      <c r="DC123" s="44">
        <v>70.905401348651381</v>
      </c>
      <c r="DD123" s="43">
        <v>5.4032017696466594</v>
      </c>
      <c r="DE123" s="43">
        <v>-1.3359633824258161</v>
      </c>
      <c r="DF123" s="60">
        <v>3.9950535901143445</v>
      </c>
      <c r="DG123" s="40">
        <v>330832</v>
      </c>
      <c r="DH123" s="40">
        <v>184861.53384326908</v>
      </c>
      <c r="DI123" s="40">
        <v>25300113.426927812</v>
      </c>
      <c r="DJ123" s="43">
        <v>55.877766915917768</v>
      </c>
      <c r="DK123" s="44">
        <v>136.8598047464973</v>
      </c>
      <c r="DL123" s="44">
        <v>76.474202697827934</v>
      </c>
      <c r="DM123" s="43">
        <v>0.30683403068340309</v>
      </c>
      <c r="DN123" s="43">
        <v>-4.341438944222956</v>
      </c>
      <c r="DO123" s="43">
        <v>-4.6340541199344925</v>
      </c>
      <c r="DP123" s="43">
        <v>5.5782589388219526</v>
      </c>
      <c r="DQ123" s="60">
        <v>0.68570528080859128</v>
      </c>
      <c r="DR123" s="40">
        <v>331015</v>
      </c>
      <c r="DS123" s="40">
        <v>210655.01796427369</v>
      </c>
      <c r="DT123" s="40">
        <v>31940639.485415522</v>
      </c>
      <c r="DU123" s="43">
        <v>63.639115437147467</v>
      </c>
      <c r="DV123" s="44">
        <v>151.62534362619616</v>
      </c>
      <c r="DW123" s="44">
        <v>96.493027462246488</v>
      </c>
      <c r="DX123" s="43">
        <v>0.21373925627215729</v>
      </c>
      <c r="DY123" s="43">
        <v>-5.1448912858805569</v>
      </c>
      <c r="DZ123" s="43">
        <v>-5.3472014734938744</v>
      </c>
      <c r="EA123" s="43">
        <v>9.4408608952132287</v>
      </c>
      <c r="EB123" s="60">
        <v>3.5888375688407681</v>
      </c>
      <c r="EC123" s="40">
        <v>323910</v>
      </c>
      <c r="ED123" s="40">
        <v>204309.09788991514</v>
      </c>
      <c r="EE123" s="40">
        <v>30018716.86215343</v>
      </c>
      <c r="EF123" s="43">
        <v>63.075884625332698</v>
      </c>
      <c r="EG123" s="44">
        <v>146.9279497202223</v>
      </c>
      <c r="EH123" s="44">
        <v>92.676104047894256</v>
      </c>
      <c r="EI123" s="43">
        <v>0.13912075681691707</v>
      </c>
      <c r="EJ123" s="43">
        <v>1.7626834223631147</v>
      </c>
      <c r="EK123" s="43">
        <v>1.6213070908674281</v>
      </c>
      <c r="EL123" s="43">
        <v>0.63984209107860024</v>
      </c>
      <c r="EM123" s="60">
        <v>2.2715229870922178</v>
      </c>
      <c r="EN123" s="40">
        <v>327539</v>
      </c>
      <c r="EO123" s="40">
        <v>190622.41311288712</v>
      </c>
      <c r="EP123" s="40">
        <v>26914175.241337977</v>
      </c>
      <c r="EQ123" s="43">
        <v>58.198386486154966</v>
      </c>
      <c r="ER123" s="44">
        <v>141.19103206084864</v>
      </c>
      <c r="ES123" s="44">
        <v>82.170902522563651</v>
      </c>
      <c r="ET123" s="43">
        <v>0.12043589234131655</v>
      </c>
      <c r="EU123" s="43">
        <v>5.1017127547090784</v>
      </c>
      <c r="EV123" s="43">
        <v>4.9752848336737614</v>
      </c>
      <c r="EW123" s="43">
        <v>-0.24512906253807615</v>
      </c>
      <c r="EX123" s="60">
        <v>4.717959902058686</v>
      </c>
      <c r="EY123" s="40">
        <v>1313296</v>
      </c>
      <c r="EZ123" s="40">
        <v>790448.06281034497</v>
      </c>
      <c r="FA123" s="40">
        <v>114173645.01583473</v>
      </c>
      <c r="FB123" s="43">
        <v>60.188111652692541</v>
      </c>
      <c r="FC123" s="44">
        <v>144.44167857139632</v>
      </c>
      <c r="FD123" s="44">
        <v>86.936718771575286</v>
      </c>
      <c r="FE123" s="43">
        <v>0.19546300012054316</v>
      </c>
      <c r="FF123" s="43">
        <v>-0.88076069849939242</v>
      </c>
      <c r="FG123" s="43">
        <v>-1.0741241832760358</v>
      </c>
      <c r="FH123" s="43">
        <v>3.9594098206415125</v>
      </c>
      <c r="FI123" s="60">
        <v>2.8427566589351994</v>
      </c>
      <c r="FK123" s="61">
        <v>135</v>
      </c>
      <c r="FL123" s="62">
        <v>35</v>
      </c>
      <c r="FM123" s="40">
        <v>3600</v>
      </c>
      <c r="FN123" s="62">
        <v>1001</v>
      </c>
    </row>
    <row r="124" spans="2:170" x14ac:dyDescent="0.25">
      <c r="B124" s="64" t="s">
        <v>61</v>
      </c>
      <c r="K124" s="60"/>
      <c r="T124" s="60"/>
      <c r="AC124" s="60"/>
      <c r="AL124" s="60"/>
      <c r="AU124" s="60"/>
      <c r="BD124" s="60"/>
      <c r="BM124" s="60"/>
      <c r="BV124" s="60"/>
      <c r="CE124" s="60"/>
      <c r="CN124" s="60"/>
      <c r="CW124" s="60"/>
      <c r="DF124" s="60"/>
      <c r="DQ124" s="60"/>
      <c r="EB124" s="60"/>
      <c r="EM124" s="60"/>
      <c r="EX124" s="60"/>
      <c r="FI124" s="60"/>
      <c r="FK124" s="61">
        <v>6</v>
      </c>
      <c r="FL124" s="62">
        <v>3</v>
      </c>
      <c r="FM124" s="40">
        <v>295</v>
      </c>
      <c r="FN124" s="62">
        <v>199</v>
      </c>
    </row>
    <row r="125" spans="2:170" x14ac:dyDescent="0.25">
      <c r="B125" s="64" t="s">
        <v>62</v>
      </c>
      <c r="K125" s="60"/>
      <c r="T125" s="60"/>
      <c r="AC125" s="60"/>
      <c r="AL125" s="60"/>
      <c r="AU125" s="60"/>
      <c r="BD125" s="60"/>
      <c r="BM125" s="60"/>
      <c r="BV125" s="60"/>
      <c r="CE125" s="60"/>
      <c r="CN125" s="60"/>
      <c r="CW125" s="60"/>
      <c r="DF125" s="60"/>
      <c r="DQ125" s="60"/>
      <c r="EB125" s="60"/>
      <c r="EM125" s="60"/>
      <c r="EX125" s="60"/>
      <c r="FI125" s="60"/>
      <c r="FK125" s="61">
        <v>43</v>
      </c>
      <c r="FL125" s="62">
        <v>16</v>
      </c>
      <c r="FM125" s="40">
        <v>1666</v>
      </c>
      <c r="FN125" s="62">
        <v>943</v>
      </c>
    </row>
    <row r="126" spans="2:170" ht="13" x14ac:dyDescent="0.3">
      <c r="B126" s="65" t="s">
        <v>89</v>
      </c>
      <c r="C126" s="66">
        <v>284053</v>
      </c>
      <c r="D126" s="66">
        <v>164202.58536585365</v>
      </c>
      <c r="E126" s="66">
        <v>22777790.358952045</v>
      </c>
      <c r="F126" s="67">
        <v>57.807023818038765</v>
      </c>
      <c r="G126" s="68">
        <v>138.71761098159143</v>
      </c>
      <c r="H126" s="68">
        <v>80.188522419942927</v>
      </c>
      <c r="I126" s="67">
        <v>-1.9918605646450298</v>
      </c>
      <c r="J126" s="67">
        <v>-2.6230272208319447</v>
      </c>
      <c r="K126" s="69">
        <v>-4.5626407406659544</v>
      </c>
      <c r="L126" s="66">
        <v>284053</v>
      </c>
      <c r="M126" s="66">
        <v>160358.14363143631</v>
      </c>
      <c r="N126" s="66">
        <v>21555947.076641664</v>
      </c>
      <c r="O126" s="67">
        <v>56.453599726613099</v>
      </c>
      <c r="P126" s="68">
        <v>134.42377535989309</v>
      </c>
      <c r="Q126" s="68">
        <v>75.88706007907561</v>
      </c>
      <c r="R126" s="67">
        <v>-7.5430006667410314</v>
      </c>
      <c r="S126" s="67">
        <v>-1.9918014123515881</v>
      </c>
      <c r="T126" s="69">
        <v>-9.3845604851865616</v>
      </c>
      <c r="U126" s="66">
        <v>274890</v>
      </c>
      <c r="V126" s="66">
        <v>176476.5910652921</v>
      </c>
      <c r="W126" s="66">
        <v>25659813.392663095</v>
      </c>
      <c r="X126" s="67">
        <v>64.198985436098837</v>
      </c>
      <c r="Y126" s="68">
        <v>145.40066327079936</v>
      </c>
      <c r="Z126" s="68">
        <v>93.345750637211594</v>
      </c>
      <c r="AA126" s="67">
        <v>-6.3584867354544841</v>
      </c>
      <c r="AB126" s="67">
        <v>0.47126554566603052</v>
      </c>
      <c r="AC126" s="69">
        <v>-5.917186546952669</v>
      </c>
      <c r="AD126" s="66">
        <v>284053</v>
      </c>
      <c r="AE126" s="66">
        <v>199347.41559405939</v>
      </c>
      <c r="AF126" s="66">
        <v>31154187.878367104</v>
      </c>
      <c r="AG126" s="67">
        <v>70.179655062280418</v>
      </c>
      <c r="AH126" s="68">
        <v>156.28087169089693</v>
      </c>
      <c r="AI126" s="68">
        <v>109.67737668099652</v>
      </c>
      <c r="AJ126" s="67">
        <v>-3.8899133457677206</v>
      </c>
      <c r="AK126" s="67">
        <v>-1.5992630135756472</v>
      </c>
      <c r="AL126" s="69">
        <v>-5.4269664139682341</v>
      </c>
      <c r="AM126" s="66">
        <v>274980</v>
      </c>
      <c r="AN126" s="66">
        <v>196219.96042542666</v>
      </c>
      <c r="AO126" s="66">
        <v>32094216.118958145</v>
      </c>
      <c r="AP126" s="67">
        <v>71.357902547613165</v>
      </c>
      <c r="AQ126" s="68">
        <v>163.56244313460425</v>
      </c>
      <c r="AR126" s="68">
        <v>116.7147287764861</v>
      </c>
      <c r="AS126" s="67">
        <v>0.46032724403127351</v>
      </c>
      <c r="AT126" s="67">
        <v>3.9630838213064958</v>
      </c>
      <c r="AU126" s="69">
        <v>4.4416542199611682</v>
      </c>
      <c r="AV126" s="66">
        <v>284146</v>
      </c>
      <c r="AW126" s="66">
        <v>178919.50383378679</v>
      </c>
      <c r="AX126" s="66">
        <v>30869844.599648323</v>
      </c>
      <c r="AY126" s="67">
        <v>62.967454700677393</v>
      </c>
      <c r="AZ126" s="68">
        <v>172.53482118040014</v>
      </c>
      <c r="BA126" s="68">
        <v>108.64078536966322</v>
      </c>
      <c r="BB126" s="67">
        <v>3.349009339155522</v>
      </c>
      <c r="BC126" s="67">
        <v>6.5216345418935617</v>
      </c>
      <c r="BD126" s="69">
        <v>10.089054030874689</v>
      </c>
      <c r="BE126" s="66">
        <v>284146</v>
      </c>
      <c r="BF126" s="66">
        <v>190046.56987385606</v>
      </c>
      <c r="BG126" s="66">
        <v>32788950.838198442</v>
      </c>
      <c r="BH126" s="67">
        <v>66.883422562294044</v>
      </c>
      <c r="BI126" s="68">
        <v>172.5311372889403</v>
      </c>
      <c r="BJ126" s="68">
        <v>115.39472960449362</v>
      </c>
      <c r="BK126" s="67">
        <v>-1.1119943163058803</v>
      </c>
      <c r="BL126" s="67">
        <v>-1.6475569054557457</v>
      </c>
      <c r="BM126" s="69">
        <v>-2.7412304825453875</v>
      </c>
      <c r="BN126" s="66">
        <v>256648</v>
      </c>
      <c r="BO126" s="66">
        <v>175718.31857531535</v>
      </c>
      <c r="BP126" s="66">
        <v>27234254.40130569</v>
      </c>
      <c r="BQ126" s="67">
        <v>68.466661955407943</v>
      </c>
      <c r="BR126" s="68">
        <v>154.98813454462177</v>
      </c>
      <c r="BS126" s="68">
        <v>106.11520214965903</v>
      </c>
      <c r="BT126" s="67">
        <v>2.5297546444068777</v>
      </c>
      <c r="BU126" s="67">
        <v>2.7070250754771914</v>
      </c>
      <c r="BV126" s="69">
        <v>5.3052608123801193</v>
      </c>
      <c r="BW126" s="66">
        <v>284146</v>
      </c>
      <c r="BX126" s="66">
        <v>203675.30279385854</v>
      </c>
      <c r="BY126" s="66">
        <v>32551139.540725674</v>
      </c>
      <c r="BZ126" s="67">
        <v>71.67980643537426</v>
      </c>
      <c r="CA126" s="68">
        <v>159.81878555826157</v>
      </c>
      <c r="CB126" s="68">
        <v>114.55779613552777</v>
      </c>
      <c r="CC126" s="67">
        <v>0.52538018883335225</v>
      </c>
      <c r="CD126" s="67">
        <v>-5.0957081405324702</v>
      </c>
      <c r="CE126" s="69">
        <v>-4.5970997927212798</v>
      </c>
      <c r="CF126" s="66">
        <v>274980</v>
      </c>
      <c r="CG126" s="66">
        <v>194923.86327345308</v>
      </c>
      <c r="CH126" s="66">
        <v>34387696.34401156</v>
      </c>
      <c r="CI126" s="67">
        <v>70.886560212907511</v>
      </c>
      <c r="CJ126" s="68">
        <v>176.41604145599169</v>
      </c>
      <c r="CK126" s="68">
        <v>125.05526345192943</v>
      </c>
      <c r="CL126" s="67">
        <v>3.6193470337983755</v>
      </c>
      <c r="CM126" s="67">
        <v>-0.72548719262101458</v>
      </c>
      <c r="CN126" s="69">
        <v>2.8676019419626897</v>
      </c>
      <c r="CO126" s="66">
        <v>284146</v>
      </c>
      <c r="CP126" s="66">
        <v>177801.64720558882</v>
      </c>
      <c r="CQ126" s="66">
        <v>24464955.940071572</v>
      </c>
      <c r="CR126" s="67">
        <v>62.574045457472153</v>
      </c>
      <c r="CS126" s="68">
        <v>137.5969026416453</v>
      </c>
      <c r="CT126" s="68">
        <v>86.099948407056829</v>
      </c>
      <c r="CU126" s="67">
        <v>8.3396372148828544</v>
      </c>
      <c r="CV126" s="67">
        <v>-1.4640958831758257</v>
      </c>
      <c r="CW126" s="69">
        <v>6.7534410466096206</v>
      </c>
      <c r="CX126" s="66">
        <v>275010</v>
      </c>
      <c r="CY126" s="66">
        <v>159831.41257171365</v>
      </c>
      <c r="CZ126" s="66">
        <v>21574748.373038415</v>
      </c>
      <c r="DA126" s="67">
        <v>58.118400266068015</v>
      </c>
      <c r="DB126" s="68">
        <v>134.9844065437274</v>
      </c>
      <c r="DC126" s="68">
        <v>78.450777691859983</v>
      </c>
      <c r="DD126" s="67">
        <v>8.1739466054025041</v>
      </c>
      <c r="DE126" s="67">
        <v>-1.9995875004757329</v>
      </c>
      <c r="DF126" s="69">
        <v>6.010913890294348</v>
      </c>
      <c r="DG126" s="66">
        <v>842996</v>
      </c>
      <c r="DH126" s="66">
        <v>501037.32006258209</v>
      </c>
      <c r="DI126" s="66">
        <v>69993550.828256801</v>
      </c>
      <c r="DJ126" s="67">
        <v>59.435314053991014</v>
      </c>
      <c r="DK126" s="68">
        <v>139.69728007389602</v>
      </c>
      <c r="DL126" s="68">
        <v>83.029517136803506</v>
      </c>
      <c r="DM126" s="67">
        <v>0.79693327163527361</v>
      </c>
      <c r="DN126" s="67">
        <v>-4.6139362221568119</v>
      </c>
      <c r="DO126" s="67">
        <v>-5.3680894033506412</v>
      </c>
      <c r="DP126" s="67">
        <v>-1.2941012581986568</v>
      </c>
      <c r="DQ126" s="69">
        <v>-6.5927221490250556</v>
      </c>
      <c r="DR126" s="66">
        <v>843179</v>
      </c>
      <c r="DS126" s="66">
        <v>574486.87985327281</v>
      </c>
      <c r="DT126" s="66">
        <v>94118248.596973568</v>
      </c>
      <c r="DU126" s="67">
        <v>68.133442584940198</v>
      </c>
      <c r="DV126" s="68">
        <v>163.83010978599179</v>
      </c>
      <c r="DW126" s="68">
        <v>111.62309378788321</v>
      </c>
      <c r="DX126" s="67">
        <v>0.53452025525339342</v>
      </c>
      <c r="DY126" s="67">
        <v>0.30078891045593581</v>
      </c>
      <c r="DZ126" s="67">
        <v>-0.23248864596361826</v>
      </c>
      <c r="EA126" s="67">
        <v>2.868275351659626</v>
      </c>
      <c r="EB126" s="69">
        <v>2.6291182912372215</v>
      </c>
      <c r="EC126" s="66">
        <v>824940</v>
      </c>
      <c r="ED126" s="66">
        <v>569440.1912430299</v>
      </c>
      <c r="EE126" s="66">
        <v>92574344.780229807</v>
      </c>
      <c r="EF126" s="67">
        <v>69.028073707546</v>
      </c>
      <c r="EG126" s="68">
        <v>162.57079532470203</v>
      </c>
      <c r="EH126" s="68">
        <v>112.21948842367907</v>
      </c>
      <c r="EI126" s="67">
        <v>0.1973728159938784</v>
      </c>
      <c r="EJ126" s="67">
        <v>0.77289698325376799</v>
      </c>
      <c r="EK126" s="67">
        <v>0.57439047662508735</v>
      </c>
      <c r="EL126" s="67">
        <v>-1.7545219506560155</v>
      </c>
      <c r="EM126" s="69">
        <v>-1.1902092810654854</v>
      </c>
      <c r="EN126" s="66">
        <v>834136</v>
      </c>
      <c r="EO126" s="66">
        <v>532556.92305075552</v>
      </c>
      <c r="EP126" s="66">
        <v>80427400.657121539</v>
      </c>
      <c r="EQ126" s="67">
        <v>63.845334939476963</v>
      </c>
      <c r="ER126" s="68">
        <v>151.02122829686016</v>
      </c>
      <c r="ES126" s="68">
        <v>96.420009035842526</v>
      </c>
      <c r="ET126" s="67">
        <v>4.7256825252895977E-2</v>
      </c>
      <c r="EU126" s="67">
        <v>6.5646378717780358</v>
      </c>
      <c r="EV126" s="67">
        <v>6.5143025939527179</v>
      </c>
      <c r="EW126" s="67">
        <v>-1.5512332457556934</v>
      </c>
      <c r="EX126" s="69">
        <v>4.8620173206449842</v>
      </c>
      <c r="EY126" s="66">
        <v>3345251</v>
      </c>
      <c r="EZ126" s="66">
        <v>2177521.3142096405</v>
      </c>
      <c r="FA126" s="66">
        <v>337113544.86258173</v>
      </c>
      <c r="FB126" s="67">
        <v>65.092912735386392</v>
      </c>
      <c r="FC126" s="68">
        <v>154.81526755339314</v>
      </c>
      <c r="FD126" s="68">
        <v>100.77376700958514</v>
      </c>
      <c r="FE126" s="67">
        <v>0.39515810525785067</v>
      </c>
      <c r="FF126" s="67">
        <v>0.67786460272854199</v>
      </c>
      <c r="FG126" s="67">
        <v>0.28159375689850591</v>
      </c>
      <c r="FH126" s="67">
        <v>-0.26332823044458858</v>
      </c>
      <c r="FI126" s="69">
        <v>1.7524010601303718E-2</v>
      </c>
      <c r="FK126" s="70">
        <v>255</v>
      </c>
      <c r="FL126" s="71">
        <v>84</v>
      </c>
      <c r="FM126" s="66">
        <v>9167</v>
      </c>
      <c r="FN126" s="71">
        <v>4009</v>
      </c>
    </row>
    <row r="127" spans="2:170" ht="13" x14ac:dyDescent="0.3">
      <c r="B127" s="63" t="s">
        <v>102</v>
      </c>
      <c r="K127" s="60"/>
      <c r="T127" s="60"/>
      <c r="AC127" s="60"/>
      <c r="AL127" s="60"/>
      <c r="AU127" s="60"/>
      <c r="BD127" s="60"/>
      <c r="BM127" s="60"/>
      <c r="BV127" s="60"/>
      <c r="CE127" s="60"/>
      <c r="CN127" s="60"/>
      <c r="CW127" s="60"/>
      <c r="DF127" s="60"/>
      <c r="DQ127" s="60"/>
      <c r="EB127" s="60"/>
      <c r="EM127" s="60"/>
      <c r="EX127" s="60"/>
      <c r="FI127" s="60"/>
      <c r="FK127" s="61"/>
      <c r="FL127" s="62"/>
      <c r="FN127" s="62"/>
    </row>
    <row r="128" spans="2:170" x14ac:dyDescent="0.25">
      <c r="B128" s="64" t="s">
        <v>59</v>
      </c>
      <c r="C128" s="40">
        <v>285665</v>
      </c>
      <c r="D128" s="40">
        <v>182390.68858560795</v>
      </c>
      <c r="E128" s="40">
        <v>34591401.948328383</v>
      </c>
      <c r="F128" s="43">
        <v>63.847754742655887</v>
      </c>
      <c r="G128" s="44">
        <v>189.65552581974251</v>
      </c>
      <c r="H128" s="44">
        <v>121.09079498128361</v>
      </c>
      <c r="I128" s="43">
        <v>5.8149740774967054</v>
      </c>
      <c r="J128" s="43">
        <v>-0.76880150979382211</v>
      </c>
      <c r="K128" s="60">
        <v>5.0014669593072387</v>
      </c>
      <c r="L128" s="40">
        <v>294500</v>
      </c>
      <c r="M128" s="40">
        <v>188017.84056240882</v>
      </c>
      <c r="N128" s="40">
        <v>36428551.14191407</v>
      </c>
      <c r="O128" s="43">
        <v>63.843069800478375</v>
      </c>
      <c r="P128" s="44">
        <v>193.75050278711362</v>
      </c>
      <c r="Q128" s="44">
        <v>123.69626873315474</v>
      </c>
      <c r="R128" s="43">
        <v>-4.3921680182911409</v>
      </c>
      <c r="S128" s="43">
        <v>-2.1796041600028131</v>
      </c>
      <c r="T128" s="60">
        <v>-6.4760403014349937</v>
      </c>
      <c r="U128" s="40">
        <v>285000</v>
      </c>
      <c r="V128" s="40">
        <v>199748.24247247644</v>
      </c>
      <c r="W128" s="40">
        <v>40347934.613447569</v>
      </c>
      <c r="X128" s="43">
        <v>70.087102621921559</v>
      </c>
      <c r="Y128" s="44">
        <v>201.99394054246636</v>
      </c>
      <c r="Z128" s="44">
        <v>141.57170039806164</v>
      </c>
      <c r="AA128" s="43">
        <v>3.37750599024085</v>
      </c>
      <c r="AB128" s="43">
        <v>0.45931548617306583</v>
      </c>
      <c r="AC128" s="60">
        <v>3.8523348844913921</v>
      </c>
      <c r="AD128" s="40">
        <v>294500</v>
      </c>
      <c r="AE128" s="40">
        <v>223651.8987341772</v>
      </c>
      <c r="AF128" s="40">
        <v>49404790.42781543</v>
      </c>
      <c r="AG128" s="43">
        <v>75.94291977391417</v>
      </c>
      <c r="AH128" s="44">
        <v>220.90038451466842</v>
      </c>
      <c r="AI128" s="44">
        <v>167.75820179224255</v>
      </c>
      <c r="AJ128" s="43">
        <v>0.12770297658017751</v>
      </c>
      <c r="AK128" s="43">
        <v>0.91381650519801683</v>
      </c>
      <c r="AL128" s="60">
        <v>1.0426864526798774</v>
      </c>
      <c r="AM128" s="40">
        <v>285000</v>
      </c>
      <c r="AN128" s="40">
        <v>226488.60759493671</v>
      </c>
      <c r="AO128" s="40">
        <v>54075418.810218982</v>
      </c>
      <c r="AP128" s="43">
        <v>79.469686875416386</v>
      </c>
      <c r="AQ128" s="44">
        <v>238.75557973728243</v>
      </c>
      <c r="AR128" s="44">
        <v>189.73831161480345</v>
      </c>
      <c r="AS128" s="43">
        <v>3.5674558189890035</v>
      </c>
      <c r="AT128" s="43">
        <v>7.5305995320182406</v>
      </c>
      <c r="AU128" s="60">
        <v>11.366706162220218</v>
      </c>
      <c r="AV128" s="40">
        <v>299305</v>
      </c>
      <c r="AW128" s="40">
        <v>199675.7356396867</v>
      </c>
      <c r="AX128" s="40">
        <v>45794543.587375462</v>
      </c>
      <c r="AY128" s="43">
        <v>66.71313063252758</v>
      </c>
      <c r="AZ128" s="44">
        <v>229.34455927089391</v>
      </c>
      <c r="BA128" s="44">
        <v>153.00293542498611</v>
      </c>
      <c r="BB128" s="43">
        <v>7.3224450124536924</v>
      </c>
      <c r="BC128" s="43">
        <v>7.5584026037755372</v>
      </c>
      <c r="BD128" s="60">
        <v>15.434307490662428</v>
      </c>
      <c r="BE128" s="40">
        <v>299305</v>
      </c>
      <c r="BF128" s="40">
        <v>205100.6860313316</v>
      </c>
      <c r="BG128" s="40">
        <v>43331750.264261991</v>
      </c>
      <c r="BH128" s="43">
        <v>68.525646424660991</v>
      </c>
      <c r="BI128" s="44">
        <v>211.27062567524783</v>
      </c>
      <c r="BJ128" s="44">
        <v>144.77456194938938</v>
      </c>
      <c r="BK128" s="43">
        <v>1.054278720302035</v>
      </c>
      <c r="BL128" s="43">
        <v>-4.7659067848959298</v>
      </c>
      <c r="BM128" s="60">
        <v>-3.7618740057228464</v>
      </c>
      <c r="BN128" s="40">
        <v>270340</v>
      </c>
      <c r="BO128" s="40">
        <v>206539.95325256782</v>
      </c>
      <c r="BP128" s="40">
        <v>47118068.02721367</v>
      </c>
      <c r="BQ128" s="43">
        <v>76.400071485006961</v>
      </c>
      <c r="BR128" s="44">
        <v>228.13052528193055</v>
      </c>
      <c r="BS128" s="44">
        <v>174.29188439451681</v>
      </c>
      <c r="BT128" s="43">
        <v>4.2313482590872704</v>
      </c>
      <c r="BU128" s="43">
        <v>3.6535552031317864</v>
      </c>
      <c r="BV128" s="60">
        <v>8.0394981066800675</v>
      </c>
      <c r="BW128" s="40">
        <v>299305</v>
      </c>
      <c r="BX128" s="40">
        <v>242552.31498551488</v>
      </c>
      <c r="BY128" s="40">
        <v>55978272.431377269</v>
      </c>
      <c r="BZ128" s="43">
        <v>81.038510878707299</v>
      </c>
      <c r="CA128" s="44">
        <v>230.78844840017408</v>
      </c>
      <c r="CB128" s="44">
        <v>187.02752186357483</v>
      </c>
      <c r="CC128" s="43">
        <v>1.9252697630185982</v>
      </c>
      <c r="CD128" s="43">
        <v>-3.9631532866550381</v>
      </c>
      <c r="CE128" s="60">
        <v>-2.1141849154813155</v>
      </c>
      <c r="CF128" s="40">
        <v>291450</v>
      </c>
      <c r="CG128" s="40">
        <v>225796.95910634962</v>
      </c>
      <c r="CH128" s="40">
        <v>54892759.848855756</v>
      </c>
      <c r="CI128" s="43">
        <v>77.473652120895395</v>
      </c>
      <c r="CJ128" s="44">
        <v>243.10672768184378</v>
      </c>
      <c r="CK128" s="44">
        <v>188.34366048672416</v>
      </c>
      <c r="CL128" s="43">
        <v>1.1204168146511584</v>
      </c>
      <c r="CM128" s="43">
        <v>-3.9556884710553395</v>
      </c>
      <c r="CN128" s="60">
        <v>-2.8795918552575159</v>
      </c>
      <c r="CO128" s="40">
        <v>303583</v>
      </c>
      <c r="CP128" s="40">
        <v>218106.25286906626</v>
      </c>
      <c r="CQ128" s="40">
        <v>43243769.438056365</v>
      </c>
      <c r="CR128" s="43">
        <v>71.844027125717261</v>
      </c>
      <c r="CS128" s="44">
        <v>198.2692787080089</v>
      </c>
      <c r="CT128" s="44">
        <v>142.44463437694588</v>
      </c>
      <c r="CU128" s="43">
        <v>10.145037128011058</v>
      </c>
      <c r="CV128" s="43">
        <v>-2.0993049913242916</v>
      </c>
      <c r="CW128" s="60">
        <v>7.8327568658952513</v>
      </c>
      <c r="CX128" s="40">
        <v>294630</v>
      </c>
      <c r="CY128" s="40">
        <v>197323.26923076922</v>
      </c>
      <c r="CZ128" s="40">
        <v>37871960.540988468</v>
      </c>
      <c r="DA128" s="43">
        <v>66.973244147157189</v>
      </c>
      <c r="DB128" s="44">
        <v>191.92850741134475</v>
      </c>
      <c r="DC128" s="44">
        <v>128.54074785659461</v>
      </c>
      <c r="DD128" s="43">
        <v>8.7673593929368536</v>
      </c>
      <c r="DE128" s="43">
        <v>0.43443945877996443</v>
      </c>
      <c r="DF128" s="60">
        <v>9.2398877204887579</v>
      </c>
      <c r="DG128" s="40">
        <v>865165</v>
      </c>
      <c r="DH128" s="40">
        <v>570156.77162049315</v>
      </c>
      <c r="DI128" s="40">
        <v>111367887.70369002</v>
      </c>
      <c r="DJ128" s="43">
        <v>65.90150683632524</v>
      </c>
      <c r="DK128" s="44">
        <v>195.32853637283208</v>
      </c>
      <c r="DL128" s="44">
        <v>128.72444875103596</v>
      </c>
      <c r="DM128" s="43">
        <v>3.0083414890855793</v>
      </c>
      <c r="DN128" s="43">
        <v>4.5237965891074481</v>
      </c>
      <c r="DO128" s="43">
        <v>1.4711964857571664</v>
      </c>
      <c r="DP128" s="43">
        <v>-0.81054402986235885</v>
      </c>
      <c r="DQ128" s="60">
        <v>0.64872776064658566</v>
      </c>
      <c r="DR128" s="40">
        <v>878805</v>
      </c>
      <c r="DS128" s="40">
        <v>649816.24196880066</v>
      </c>
      <c r="DT128" s="40">
        <v>149274752.82540989</v>
      </c>
      <c r="DU128" s="43">
        <v>73.943166227866314</v>
      </c>
      <c r="DV128" s="44">
        <v>229.71840835055175</v>
      </c>
      <c r="DW128" s="44">
        <v>169.86106454265723</v>
      </c>
      <c r="DX128" s="43">
        <v>3.9147544395280587</v>
      </c>
      <c r="DY128" s="43">
        <v>7.4460656668333618</v>
      </c>
      <c r="DZ128" s="43">
        <v>3.3982770264777376</v>
      </c>
      <c r="EA128" s="43">
        <v>5.2155235420293442</v>
      </c>
      <c r="EB128" s="60">
        <v>8.791038506891276</v>
      </c>
      <c r="EC128" s="40">
        <v>868950</v>
      </c>
      <c r="ED128" s="40">
        <v>654192.9542694143</v>
      </c>
      <c r="EE128" s="40">
        <v>146428090.72285292</v>
      </c>
      <c r="EF128" s="43">
        <v>75.285454199829019</v>
      </c>
      <c r="EG128" s="44">
        <v>223.83012499176183</v>
      </c>
      <c r="EH128" s="44">
        <v>168.51152623609289</v>
      </c>
      <c r="EI128" s="43">
        <v>4.7861949207727372</v>
      </c>
      <c r="EJ128" s="43">
        <v>7.2630090259397475</v>
      </c>
      <c r="EK128" s="43">
        <v>2.3636836007759303</v>
      </c>
      <c r="EL128" s="43">
        <v>-1.9049230985547905</v>
      </c>
      <c r="EM128" s="60">
        <v>0.41373414732866548</v>
      </c>
      <c r="EN128" s="40">
        <v>889663</v>
      </c>
      <c r="EO128" s="40">
        <v>641226.48120618507</v>
      </c>
      <c r="EP128" s="40">
        <v>136008489.82790059</v>
      </c>
      <c r="EQ128" s="43">
        <v>72.075210636632647</v>
      </c>
      <c r="ER128" s="44">
        <v>212.10678880894085</v>
      </c>
      <c r="ES128" s="44">
        <v>152.87641480864167</v>
      </c>
      <c r="ET128" s="43">
        <v>6.0935049757621655</v>
      </c>
      <c r="EU128" s="43">
        <v>12.821221980384395</v>
      </c>
      <c r="EV128" s="43">
        <v>6.3413090237400329</v>
      </c>
      <c r="EW128" s="43">
        <v>-2.6835452975743381</v>
      </c>
      <c r="EX128" s="60">
        <v>3.4875918260268541</v>
      </c>
      <c r="EY128" s="40">
        <v>3502583</v>
      </c>
      <c r="EZ128" s="40">
        <v>2515392.4490648932</v>
      </c>
      <c r="FA128" s="40">
        <v>543079221.07985342</v>
      </c>
      <c r="FB128" s="43">
        <v>71.815355954873681</v>
      </c>
      <c r="FC128" s="44">
        <v>215.90238186559921</v>
      </c>
      <c r="FD128" s="44">
        <v>155.05106405183074</v>
      </c>
      <c r="FE128" s="43">
        <v>4.4480546880335039</v>
      </c>
      <c r="FF128" s="43">
        <v>8.0255410149211208</v>
      </c>
      <c r="FG128" s="43">
        <v>3.4251344724530743</v>
      </c>
      <c r="FH128" s="43">
        <v>4.5748773578918614E-2</v>
      </c>
      <c r="FI128" s="60">
        <v>3.472450202967329</v>
      </c>
      <c r="FK128" s="61">
        <v>135</v>
      </c>
      <c r="FL128" s="62">
        <v>81</v>
      </c>
      <c r="FM128" s="40">
        <v>9821</v>
      </c>
      <c r="FN128" s="62">
        <v>7774</v>
      </c>
    </row>
    <row r="129" spans="2:170" x14ac:dyDescent="0.25">
      <c r="B129" s="64" t="s">
        <v>60</v>
      </c>
      <c r="C129" s="40">
        <v>139996</v>
      </c>
      <c r="D129" s="40">
        <v>80562.401392111366</v>
      </c>
      <c r="E129" s="40">
        <v>12045683.936695412</v>
      </c>
      <c r="F129" s="43">
        <v>57.546216600553848</v>
      </c>
      <c r="G129" s="44">
        <v>149.51992155828313</v>
      </c>
      <c r="H129" s="44">
        <v>86.043057920907827</v>
      </c>
      <c r="I129" s="43">
        <v>-0.30372268061993885</v>
      </c>
      <c r="J129" s="43">
        <v>0.12273235425327833</v>
      </c>
      <c r="K129" s="60">
        <v>-0.18136309238532647</v>
      </c>
      <c r="L129" s="40">
        <v>139996</v>
      </c>
      <c r="M129" s="40">
        <v>80491.675174013915</v>
      </c>
      <c r="N129" s="40">
        <v>12063062.972434724</v>
      </c>
      <c r="O129" s="43">
        <v>57.495696429907944</v>
      </c>
      <c r="P129" s="44">
        <v>149.86721230929462</v>
      </c>
      <c r="Q129" s="44">
        <v>86.167197437317654</v>
      </c>
      <c r="R129" s="43">
        <v>-11.711135975968595</v>
      </c>
      <c r="S129" s="43">
        <v>6.7667136485762898</v>
      </c>
      <c r="T129" s="60">
        <v>-5.7368813638409497</v>
      </c>
      <c r="U129" s="40">
        <v>135480</v>
      </c>
      <c r="V129" s="40">
        <v>86578.539031339038</v>
      </c>
      <c r="W129" s="40">
        <v>13716387.9430106</v>
      </c>
      <c r="X129" s="43">
        <v>63.90503323836657</v>
      </c>
      <c r="Y129" s="44">
        <v>158.42711249777093</v>
      </c>
      <c r="Z129" s="44">
        <v>101.24289890028491</v>
      </c>
      <c r="AA129" s="43">
        <v>-8.9556750876985856</v>
      </c>
      <c r="AB129" s="43">
        <v>10.042349118486724</v>
      </c>
      <c r="AC129" s="60">
        <v>0.18731387254395249</v>
      </c>
      <c r="AD129" s="40">
        <v>139996</v>
      </c>
      <c r="AE129" s="40">
        <v>98024.2188034188</v>
      </c>
      <c r="AF129" s="40">
        <v>16389957.623009853</v>
      </c>
      <c r="AG129" s="43">
        <v>70.019299696719045</v>
      </c>
      <c r="AH129" s="44">
        <v>167.20314451960945</v>
      </c>
      <c r="AI129" s="44">
        <v>117.07447086352363</v>
      </c>
      <c r="AJ129" s="43">
        <v>-6.3486601803250595</v>
      </c>
      <c r="AK129" s="43">
        <v>3.917996795312165</v>
      </c>
      <c r="AL129" s="60">
        <v>-2.6794036873962748</v>
      </c>
      <c r="AM129" s="40">
        <v>135570</v>
      </c>
      <c r="AN129" s="40">
        <v>93635.651549942588</v>
      </c>
      <c r="AO129" s="40">
        <v>16367828.101858746</v>
      </c>
      <c r="AP129" s="43">
        <v>69.068120933792571</v>
      </c>
      <c r="AQ129" s="44">
        <v>174.80337703560073</v>
      </c>
      <c r="AR129" s="44">
        <v>120.7334078473021</v>
      </c>
      <c r="AS129" s="43">
        <v>-6.1864159468490429</v>
      </c>
      <c r="AT129" s="43">
        <v>8.98698999941608</v>
      </c>
      <c r="AU129" s="60">
        <v>2.2446014701352182</v>
      </c>
      <c r="AV129" s="40">
        <v>140089</v>
      </c>
      <c r="AW129" s="40">
        <v>84444.59701492537</v>
      </c>
      <c r="AX129" s="40">
        <v>14649487.760367436</v>
      </c>
      <c r="AY129" s="43">
        <v>60.279248916706791</v>
      </c>
      <c r="AZ129" s="44">
        <v>173.48046267280046</v>
      </c>
      <c r="BA129" s="44">
        <v>104.57271991639199</v>
      </c>
      <c r="BB129" s="43">
        <v>-4.8056463549417456</v>
      </c>
      <c r="BC129" s="43">
        <v>6.909009723347924</v>
      </c>
      <c r="BD129" s="60">
        <v>1.7713407943793795</v>
      </c>
      <c r="BE129" s="40">
        <v>140089</v>
      </c>
      <c r="BF129" s="40">
        <v>87645.771526980476</v>
      </c>
      <c r="BG129" s="40">
        <v>15181118.03529398</v>
      </c>
      <c r="BH129" s="43">
        <v>62.564349468538204</v>
      </c>
      <c r="BI129" s="44">
        <v>173.20993096193683</v>
      </c>
      <c r="BJ129" s="44">
        <v>108.36766652123991</v>
      </c>
      <c r="BK129" s="43">
        <v>-5.9700588279628262</v>
      </c>
      <c r="BL129" s="43">
        <v>-0.88878310845083641</v>
      </c>
      <c r="BM129" s="60">
        <v>-6.8057810620236383</v>
      </c>
      <c r="BN129" s="40">
        <v>126532</v>
      </c>
      <c r="BO129" s="40">
        <v>82826.515063731174</v>
      </c>
      <c r="BP129" s="40">
        <v>13652589.125447217</v>
      </c>
      <c r="BQ129" s="43">
        <v>65.458947194173149</v>
      </c>
      <c r="BR129" s="44">
        <v>164.83355740540554</v>
      </c>
      <c r="BS129" s="44">
        <v>107.89831130028149</v>
      </c>
      <c r="BT129" s="43">
        <v>2.6814533900379107</v>
      </c>
      <c r="BU129" s="43">
        <v>5.7145256851331503</v>
      </c>
      <c r="BV129" s="60">
        <v>8.5492114179633418</v>
      </c>
      <c r="BW129" s="40">
        <v>139655</v>
      </c>
      <c r="BX129" s="40">
        <v>97190.74278698588</v>
      </c>
      <c r="BY129" s="40">
        <v>16468585.621878099</v>
      </c>
      <c r="BZ129" s="43">
        <v>69.593457296184084</v>
      </c>
      <c r="CA129" s="44">
        <v>169.44603106874587</v>
      </c>
      <c r="CB129" s="44">
        <v>117.92335127190647</v>
      </c>
      <c r="CC129" s="43">
        <v>0.27734582516766015</v>
      </c>
      <c r="CD129" s="43">
        <v>-2.0990278962992082</v>
      </c>
      <c r="CE129" s="60">
        <v>-1.8275036374228741</v>
      </c>
      <c r="CF129" s="40">
        <v>134760</v>
      </c>
      <c r="CG129" s="40">
        <v>92561.11538461539</v>
      </c>
      <c r="CH129" s="40">
        <v>16663254.752303015</v>
      </c>
      <c r="CI129" s="43">
        <v>68.685897435897431</v>
      </c>
      <c r="CJ129" s="44">
        <v>180.02435129549681</v>
      </c>
      <c r="CK129" s="44">
        <v>123.65134129046464</v>
      </c>
      <c r="CL129" s="43">
        <v>4.0075954137934477</v>
      </c>
      <c r="CM129" s="43">
        <v>-1.1229008833587837</v>
      </c>
      <c r="CN129" s="60">
        <v>2.8396932061784477</v>
      </c>
      <c r="CO129" s="40">
        <v>139252</v>
      </c>
      <c r="CP129" s="40">
        <v>85766.425480769234</v>
      </c>
      <c r="CQ129" s="40">
        <v>13071222.362148507</v>
      </c>
      <c r="CR129" s="43">
        <v>61.590803349875934</v>
      </c>
      <c r="CS129" s="44">
        <v>152.40488674766294</v>
      </c>
      <c r="CT129" s="44">
        <v>93.867394092354203</v>
      </c>
      <c r="CU129" s="43">
        <v>10.321375950341917</v>
      </c>
      <c r="CV129" s="43">
        <v>-1.0778675181186681</v>
      </c>
      <c r="CW129" s="60">
        <v>9.1322576733945677</v>
      </c>
      <c r="CX129" s="40">
        <v>134790</v>
      </c>
      <c r="CY129" s="40">
        <v>77468.494894894888</v>
      </c>
      <c r="CZ129" s="40">
        <v>11715870.856156763</v>
      </c>
      <c r="DA129" s="43">
        <v>57.473473473473476</v>
      </c>
      <c r="DB129" s="44">
        <v>151.23400644419681</v>
      </c>
      <c r="DC129" s="44">
        <v>86.919436576576615</v>
      </c>
      <c r="DD129" s="43">
        <v>6.9905929645551348</v>
      </c>
      <c r="DE129" s="43">
        <v>-0.25268147780151479</v>
      </c>
      <c r="DF129" s="60">
        <v>6.7202475531200658</v>
      </c>
      <c r="DG129" s="40">
        <v>415472</v>
      </c>
      <c r="DH129" s="40">
        <v>247632.61559746432</v>
      </c>
      <c r="DI129" s="40">
        <v>37825134.85214074</v>
      </c>
      <c r="DJ129" s="43">
        <v>59.602720664079484</v>
      </c>
      <c r="DK129" s="44">
        <v>152.7469827061345</v>
      </c>
      <c r="DL129" s="44">
        <v>91.041357425147154</v>
      </c>
      <c r="DM129" s="43">
        <v>0.24417314095449499</v>
      </c>
      <c r="DN129" s="43">
        <v>-7.0520659494512703</v>
      </c>
      <c r="DO129" s="43">
        <v>-7.2784670288918711</v>
      </c>
      <c r="DP129" s="43">
        <v>5.8066868199021959</v>
      </c>
      <c r="DQ129" s="60">
        <v>-1.8944179945259412</v>
      </c>
      <c r="DR129" s="40">
        <v>415655</v>
      </c>
      <c r="DS129" s="40">
        <v>276104.46736828674</v>
      </c>
      <c r="DT129" s="40">
        <v>47407273.485236034</v>
      </c>
      <c r="DU129" s="43">
        <v>66.426355359200969</v>
      </c>
      <c r="DV129" s="44">
        <v>171.70049415390667</v>
      </c>
      <c r="DW129" s="44">
        <v>114.05438040017812</v>
      </c>
      <c r="DX129" s="43">
        <v>0.17014139086972133</v>
      </c>
      <c r="DY129" s="43">
        <v>-5.6632063367572041</v>
      </c>
      <c r="DZ129" s="43">
        <v>-5.8234396463713454</v>
      </c>
      <c r="EA129" s="43">
        <v>6.5534060847171309</v>
      </c>
      <c r="EB129" s="60">
        <v>0.3483327901707855</v>
      </c>
      <c r="EC129" s="40">
        <v>406276</v>
      </c>
      <c r="ED129" s="40">
        <v>267663.02937769756</v>
      </c>
      <c r="EE129" s="40">
        <v>45302292.782619298</v>
      </c>
      <c r="EF129" s="43">
        <v>65.882067702177224</v>
      </c>
      <c r="EG129" s="44">
        <v>169.25121443908313</v>
      </c>
      <c r="EH129" s="44">
        <v>111.5061996835139</v>
      </c>
      <c r="EI129" s="43">
        <v>3.9383645941022992E-3</v>
      </c>
      <c r="EJ129" s="43">
        <v>-1.1573988913510134</v>
      </c>
      <c r="EK129" s="43">
        <v>-1.1612915200764153</v>
      </c>
      <c r="EL129" s="43">
        <v>0.41395439178721571</v>
      </c>
      <c r="EM129" s="60">
        <v>-0.75214434550908293</v>
      </c>
      <c r="EN129" s="40">
        <v>408802</v>
      </c>
      <c r="EO129" s="40">
        <v>255796.03576027951</v>
      </c>
      <c r="EP129" s="40">
        <v>41450347.970608287</v>
      </c>
      <c r="EQ129" s="43">
        <v>62.572109666850828</v>
      </c>
      <c r="ER129" s="44">
        <v>162.04452835795186</v>
      </c>
      <c r="ES129" s="44">
        <v>101.39467999326882</v>
      </c>
      <c r="ET129" s="43">
        <v>-0.50211139912136593</v>
      </c>
      <c r="EU129" s="43">
        <v>6.4255836051771142</v>
      </c>
      <c r="EV129" s="43">
        <v>6.9626552902536201</v>
      </c>
      <c r="EW129" s="43">
        <v>-1.0391611239841769</v>
      </c>
      <c r="EX129" s="60">
        <v>5.8511409592357682</v>
      </c>
      <c r="EY129" s="40">
        <v>1646205</v>
      </c>
      <c r="EZ129" s="40">
        <v>1047196.1481037282</v>
      </c>
      <c r="FA129" s="40">
        <v>171985049.09060436</v>
      </c>
      <c r="FB129" s="43">
        <v>63.612742526218071</v>
      </c>
      <c r="FC129" s="44">
        <v>164.23384425356832</v>
      </c>
      <c r="FD129" s="44">
        <v>104.4736524859324</v>
      </c>
      <c r="FE129" s="43">
        <v>-1.9981366919844958E-2</v>
      </c>
      <c r="FF129" s="43">
        <v>-2.1540208685010724</v>
      </c>
      <c r="FG129" s="43">
        <v>-2.1344659970012918</v>
      </c>
      <c r="FH129" s="43">
        <v>3.0163167307137164</v>
      </c>
      <c r="FI129" s="60">
        <v>0.81746847867537764</v>
      </c>
      <c r="FK129" s="61">
        <v>161</v>
      </c>
      <c r="FL129" s="62">
        <v>50</v>
      </c>
      <c r="FM129" s="40">
        <v>4493</v>
      </c>
      <c r="FN129" s="62">
        <v>1665</v>
      </c>
    </row>
    <row r="130" spans="2:170" x14ac:dyDescent="0.25">
      <c r="B130" s="64" t="s">
        <v>61</v>
      </c>
      <c r="C130" s="40">
        <v>82863</v>
      </c>
      <c r="D130" s="40">
        <v>57870.126913779211</v>
      </c>
      <c r="E130" s="40">
        <v>10713259.551505262</v>
      </c>
      <c r="F130" s="43">
        <v>69.838319773335755</v>
      </c>
      <c r="G130" s="44">
        <v>185.12590386171027</v>
      </c>
      <c r="H130" s="44">
        <v>129.28882072221936</v>
      </c>
      <c r="I130" s="43">
        <v>3.4201147301465857</v>
      </c>
      <c r="J130" s="43">
        <v>-5.2871021599543173</v>
      </c>
      <c r="K130" s="60">
        <v>-2.0478123895884162</v>
      </c>
      <c r="L130" s="40">
        <v>82863</v>
      </c>
      <c r="M130" s="40">
        <v>56123.307413376308</v>
      </c>
      <c r="N130" s="40">
        <v>10427355.039839454</v>
      </c>
      <c r="O130" s="43">
        <v>67.730238361363106</v>
      </c>
      <c r="P130" s="44">
        <v>185.79366613298026</v>
      </c>
      <c r="Q130" s="44">
        <v>125.8384929321827</v>
      </c>
      <c r="R130" s="43">
        <v>-4.3342128087020004</v>
      </c>
      <c r="S130" s="43">
        <v>-7.7528198655245726</v>
      </c>
      <c r="T130" s="60">
        <v>-11.751008962619844</v>
      </c>
      <c r="U130" s="40">
        <v>80190</v>
      </c>
      <c r="V130" s="40">
        <v>57920.341726618703</v>
      </c>
      <c r="W130" s="40">
        <v>11427843.83941295</v>
      </c>
      <c r="X130" s="43">
        <v>72.228883559818811</v>
      </c>
      <c r="Y130" s="44">
        <v>197.30276960988655</v>
      </c>
      <c r="Z130" s="44">
        <v>142.50958772182256</v>
      </c>
      <c r="AA130" s="43">
        <v>3.2147614450108257</v>
      </c>
      <c r="AB130" s="43">
        <v>-4.6291316109652225</v>
      </c>
      <c r="AC130" s="60">
        <v>-1.5631857042768824</v>
      </c>
      <c r="AD130" s="40">
        <v>83204</v>
      </c>
      <c r="AE130" s="40">
        <v>61286.624751293275</v>
      </c>
      <c r="AF130" s="40">
        <v>12972055.963038892</v>
      </c>
      <c r="AG130" s="43">
        <v>73.658267332451899</v>
      </c>
      <c r="AH130" s="44">
        <v>211.6621043446377</v>
      </c>
      <c r="AI130" s="44">
        <v>155.9066386596665</v>
      </c>
      <c r="AJ130" s="43">
        <v>-3.1745589132872771</v>
      </c>
      <c r="AK130" s="43">
        <v>-5.7985499707834522</v>
      </c>
      <c r="AL130" s="60">
        <v>-8.7890304991426458</v>
      </c>
      <c r="AM130" s="40">
        <v>80520</v>
      </c>
      <c r="AN130" s="40">
        <v>62693.241543971351</v>
      </c>
      <c r="AO130" s="40">
        <v>14369386.000684122</v>
      </c>
      <c r="AP130" s="43">
        <v>77.860458946809928</v>
      </c>
      <c r="AQ130" s="44">
        <v>229.2015159338319</v>
      </c>
      <c r="AR130" s="44">
        <v>178.45735221912719</v>
      </c>
      <c r="AS130" s="43">
        <v>1.6875880141337918</v>
      </c>
      <c r="AT130" s="43">
        <v>1.6429914704160593</v>
      </c>
      <c r="AU130" s="60">
        <v>3.3583064117493038</v>
      </c>
      <c r="AV130" s="40">
        <v>83235</v>
      </c>
      <c r="AW130" s="40">
        <v>56742.786396181385</v>
      </c>
      <c r="AX130" s="40">
        <v>12926076.908520382</v>
      </c>
      <c r="AY130" s="43">
        <v>68.17178638335001</v>
      </c>
      <c r="AZ130" s="44">
        <v>227.80123658837923</v>
      </c>
      <c r="BA130" s="44">
        <v>155.29617238565967</v>
      </c>
      <c r="BB130" s="43">
        <v>2.7702493975006552</v>
      </c>
      <c r="BC130" s="43">
        <v>4.7462306765195814</v>
      </c>
      <c r="BD130" s="60">
        <v>7.6479625006697818</v>
      </c>
      <c r="BE130" s="40">
        <v>83204</v>
      </c>
      <c r="BF130" s="40">
        <v>59309.080993080992</v>
      </c>
      <c r="BG130" s="40">
        <v>12902097.350595102</v>
      </c>
      <c r="BH130" s="43">
        <v>71.281526120235796</v>
      </c>
      <c r="BI130" s="44">
        <v>217.53999783102796</v>
      </c>
      <c r="BJ130" s="44">
        <v>155.06583037588459</v>
      </c>
      <c r="BK130" s="43">
        <v>0.5531771375466229</v>
      </c>
      <c r="BL130" s="43">
        <v>-4.053781322706933</v>
      </c>
      <c r="BM130" s="60">
        <v>-3.5230287766256154</v>
      </c>
      <c r="BN130" s="40">
        <v>75180</v>
      </c>
      <c r="BO130" s="40">
        <v>57325.5146460537</v>
      </c>
      <c r="BP130" s="40">
        <v>12332901.489010923</v>
      </c>
      <c r="BQ130" s="43">
        <v>76.25101708706265</v>
      </c>
      <c r="BR130" s="44">
        <v>215.13808580975248</v>
      </c>
      <c r="BS130" s="44">
        <v>164.04497857157386</v>
      </c>
      <c r="BT130" s="43">
        <v>3.9918577728433546</v>
      </c>
      <c r="BU130" s="43">
        <v>0.8635105843956159</v>
      </c>
      <c r="BV130" s="60">
        <v>4.8898384716549188</v>
      </c>
      <c r="BW130" s="40">
        <v>83669</v>
      </c>
      <c r="BX130" s="40">
        <v>65452.933656957932</v>
      </c>
      <c r="BY130" s="40">
        <v>14502441.298080146</v>
      </c>
      <c r="BZ130" s="43">
        <v>78.228416327382817</v>
      </c>
      <c r="CA130" s="44">
        <v>221.57053149195968</v>
      </c>
      <c r="CB130" s="44">
        <v>173.33111783432508</v>
      </c>
      <c r="CC130" s="43">
        <v>0.75948456109033502</v>
      </c>
      <c r="CD130" s="43">
        <v>-8.7655049641608134</v>
      </c>
      <c r="CE130" s="60">
        <v>-8.0725930599658096</v>
      </c>
      <c r="CF130" s="40">
        <v>80970</v>
      </c>
      <c r="CG130" s="40">
        <v>60655.439320388352</v>
      </c>
      <c r="CH130" s="40">
        <v>14807990.653673371</v>
      </c>
      <c r="CI130" s="43">
        <v>74.911003236245961</v>
      </c>
      <c r="CJ130" s="44">
        <v>244.13293877002559</v>
      </c>
      <c r="CK130" s="44">
        <v>182.88243366275623</v>
      </c>
      <c r="CL130" s="43">
        <v>1.1416528722590928</v>
      </c>
      <c r="CM130" s="43">
        <v>-3.5184209341549657</v>
      </c>
      <c r="CN130" s="60">
        <v>-2.4169362155519161</v>
      </c>
      <c r="CO130" s="40">
        <v>83669</v>
      </c>
      <c r="CP130" s="40">
        <v>60858.519417475727</v>
      </c>
      <c r="CQ130" s="40">
        <v>11645591.654105542</v>
      </c>
      <c r="CR130" s="43">
        <v>72.737237707485122</v>
      </c>
      <c r="CS130" s="44">
        <v>191.35515890913166</v>
      </c>
      <c r="CT130" s="44">
        <v>139.18645680127099</v>
      </c>
      <c r="CU130" s="43">
        <v>13.156929249550824</v>
      </c>
      <c r="CV130" s="43">
        <v>-1.122346537026623</v>
      </c>
      <c r="CW130" s="60">
        <v>11.886916372769743</v>
      </c>
      <c r="CX130" s="40">
        <v>80970</v>
      </c>
      <c r="CY130" s="40">
        <v>55628.661003236244</v>
      </c>
      <c r="CZ130" s="40">
        <v>10308529.626463797</v>
      </c>
      <c r="DA130" s="43">
        <v>68.702804746494067</v>
      </c>
      <c r="DB130" s="44">
        <v>185.30968462217865</v>
      </c>
      <c r="DC130" s="44">
        <v>127.31295080231934</v>
      </c>
      <c r="DD130" s="43">
        <v>6.1564874135458325</v>
      </c>
      <c r="DE130" s="43">
        <v>1.6352016202556103</v>
      </c>
      <c r="DF130" s="60">
        <v>7.8923600157818665</v>
      </c>
      <c r="DG130" s="40">
        <v>245916</v>
      </c>
      <c r="DH130" s="40">
        <v>171913.77605377423</v>
      </c>
      <c r="DI130" s="40">
        <v>32568458.430757668</v>
      </c>
      <c r="DJ130" s="43">
        <v>69.907519662719878</v>
      </c>
      <c r="DK130" s="44">
        <v>189.44647240236483</v>
      </c>
      <c r="DL130" s="44">
        <v>132.43732994501238</v>
      </c>
      <c r="DM130" s="43">
        <v>2.2962112514351318</v>
      </c>
      <c r="DN130" s="43">
        <v>3.0002401599397408</v>
      </c>
      <c r="DO130" s="43">
        <v>0.68822579051625798</v>
      </c>
      <c r="DP130" s="43">
        <v>-5.8684557576715513</v>
      </c>
      <c r="DQ130" s="60">
        <v>-5.2206181932247153</v>
      </c>
      <c r="DR130" s="40">
        <v>246959</v>
      </c>
      <c r="DS130" s="40">
        <v>180722.65269144601</v>
      </c>
      <c r="DT130" s="40">
        <v>40267518.872243397</v>
      </c>
      <c r="DU130" s="43">
        <v>73.179213023799903</v>
      </c>
      <c r="DV130" s="44">
        <v>222.81389893603162</v>
      </c>
      <c r="DW130" s="44">
        <v>163.05345774903282</v>
      </c>
      <c r="DX130" s="43">
        <v>1.8631260260185942</v>
      </c>
      <c r="DY130" s="43">
        <v>2.2572306576189667</v>
      </c>
      <c r="DZ130" s="43">
        <v>0.38689626659569332</v>
      </c>
      <c r="EA130" s="43">
        <v>4.3702410913169648E-2</v>
      </c>
      <c r="EB130" s="60">
        <v>0.43076776047404364</v>
      </c>
      <c r="EC130" s="40">
        <v>242053</v>
      </c>
      <c r="ED130" s="40">
        <v>182087.52929609263</v>
      </c>
      <c r="EE130" s="40">
        <v>39737440.137686171</v>
      </c>
      <c r="EF130" s="43">
        <v>75.226305518251223</v>
      </c>
      <c r="EG130" s="44">
        <v>218.23262851279122</v>
      </c>
      <c r="EH130" s="44">
        <v>164.16834386554254</v>
      </c>
      <c r="EI130" s="43">
        <v>0.46611048852363757</v>
      </c>
      <c r="EJ130" s="43">
        <v>2.1701971356016068</v>
      </c>
      <c r="EK130" s="43">
        <v>1.6961805715182536</v>
      </c>
      <c r="EL130" s="43">
        <v>-4.4592160684712017</v>
      </c>
      <c r="EM130" s="60">
        <v>-2.838671853525653</v>
      </c>
      <c r="EN130" s="40">
        <v>245609</v>
      </c>
      <c r="EO130" s="40">
        <v>177142.61974110032</v>
      </c>
      <c r="EP130" s="40">
        <v>36762111.93424271</v>
      </c>
      <c r="EQ130" s="43">
        <v>72.123830861694941</v>
      </c>
      <c r="ER130" s="44">
        <v>207.52832936518453</v>
      </c>
      <c r="ES130" s="44">
        <v>149.6773812614469</v>
      </c>
      <c r="ET130" s="43">
        <v>0.82181546507284275</v>
      </c>
      <c r="EU130" s="43">
        <v>7.4885850396503644</v>
      </c>
      <c r="EV130" s="43">
        <v>6.612427621794331</v>
      </c>
      <c r="EW130" s="43">
        <v>-1.8656874857807768</v>
      </c>
      <c r="EX130" s="60">
        <v>4.6233729013510318</v>
      </c>
      <c r="EY130" s="40">
        <v>980537</v>
      </c>
      <c r="EZ130" s="40">
        <v>711866.57778241322</v>
      </c>
      <c r="FA130" s="40">
        <v>149335529.37492993</v>
      </c>
      <c r="FB130" s="43">
        <v>72.599665059290288</v>
      </c>
      <c r="FC130" s="44">
        <v>209.78022291780547</v>
      </c>
      <c r="FD130" s="44">
        <v>152.29973919895929</v>
      </c>
      <c r="FE130" s="43">
        <v>1.3605892234138777</v>
      </c>
      <c r="FF130" s="43">
        <v>3.670790445606777</v>
      </c>
      <c r="FG130" s="43">
        <v>2.2791907978041772</v>
      </c>
      <c r="FH130" s="43">
        <v>-3.0061500112126569</v>
      </c>
      <c r="FI130" s="60">
        <v>-0.7954751078083383</v>
      </c>
      <c r="FK130" s="61">
        <v>38</v>
      </c>
      <c r="FL130" s="62">
        <v>30</v>
      </c>
      <c r="FM130" s="40">
        <v>2699</v>
      </c>
      <c r="FN130" s="62">
        <v>2472</v>
      </c>
    </row>
    <row r="131" spans="2:170" x14ac:dyDescent="0.25">
      <c r="B131" s="64" t="s">
        <v>62</v>
      </c>
      <c r="K131" s="60"/>
      <c r="T131" s="60"/>
      <c r="AC131" s="60"/>
      <c r="AL131" s="60"/>
      <c r="AU131" s="60"/>
      <c r="BD131" s="60"/>
      <c r="BM131" s="60"/>
      <c r="BV131" s="60"/>
      <c r="CE131" s="60"/>
      <c r="CN131" s="60"/>
      <c r="CW131" s="60"/>
      <c r="DF131" s="60"/>
      <c r="DQ131" s="60"/>
      <c r="EB131" s="60"/>
      <c r="EM131" s="60"/>
      <c r="EX131" s="60"/>
      <c r="FI131" s="60"/>
      <c r="FK131" s="61">
        <v>48</v>
      </c>
      <c r="FL131" s="62">
        <v>17</v>
      </c>
      <c r="FM131" s="40">
        <v>1855</v>
      </c>
      <c r="FN131" s="62">
        <v>988</v>
      </c>
    </row>
    <row r="132" spans="2:170" ht="13" x14ac:dyDescent="0.3">
      <c r="B132" s="72" t="s">
        <v>103</v>
      </c>
      <c r="C132" s="73">
        <v>566029</v>
      </c>
      <c r="D132" s="73">
        <v>359830.50024100259</v>
      </c>
      <c r="E132" s="73">
        <v>65035073.878128119</v>
      </c>
      <c r="F132" s="74">
        <v>63.571036155568457</v>
      </c>
      <c r="G132" s="75">
        <v>180.73808038665365</v>
      </c>
      <c r="H132" s="75">
        <v>114.89707042947997</v>
      </c>
      <c r="I132" s="74">
        <v>3.8029980578835971</v>
      </c>
      <c r="J132" s="74">
        <v>-2.0928783505026218</v>
      </c>
      <c r="K132" s="76">
        <v>1.6305275844006339</v>
      </c>
      <c r="L132" s="73">
        <v>574864</v>
      </c>
      <c r="M132" s="73">
        <v>361149.97062750335</v>
      </c>
      <c r="N132" s="73">
        <v>66002802.934111603</v>
      </c>
      <c r="O132" s="74">
        <v>62.823549679142083</v>
      </c>
      <c r="P132" s="75">
        <v>182.75732604776562</v>
      </c>
      <c r="Q132" s="75">
        <v>114.8146395218897</v>
      </c>
      <c r="R132" s="74">
        <v>-5.5297933269653221</v>
      </c>
      <c r="S132" s="74">
        <v>-2.5214405995984861</v>
      </c>
      <c r="T132" s="76">
        <v>-7.911803472549213</v>
      </c>
      <c r="U132" s="73">
        <v>556320</v>
      </c>
      <c r="V132" s="73">
        <v>384518.19524405507</v>
      </c>
      <c r="W132" s="73">
        <v>73874792.52723971</v>
      </c>
      <c r="X132" s="74">
        <v>69.118168544013344</v>
      </c>
      <c r="Y132" s="75">
        <v>192.12300858832211</v>
      </c>
      <c r="Z132" s="75">
        <v>132.79190488790573</v>
      </c>
      <c r="AA132" s="74">
        <v>0.64496866374694939</v>
      </c>
      <c r="AB132" s="74">
        <v>0.63062708423500169</v>
      </c>
      <c r="AC132" s="76">
        <v>1.2796630950862555</v>
      </c>
      <c r="AD132" s="73">
        <v>575205</v>
      </c>
      <c r="AE132" s="73">
        <v>424397.82344643836</v>
      </c>
      <c r="AF132" s="73">
        <v>88646909.607088715</v>
      </c>
      <c r="AG132" s="74">
        <v>73.782012229803001</v>
      </c>
      <c r="AH132" s="75">
        <v>208.87691856477323</v>
      </c>
      <c r="AI132" s="75">
        <v>154.11359360069665</v>
      </c>
      <c r="AJ132" s="74">
        <v>-2.0133517928615601</v>
      </c>
      <c r="AK132" s="74">
        <v>-7.5076615888877249E-2</v>
      </c>
      <c r="AL132" s="76">
        <v>-2.0869168522763979</v>
      </c>
      <c r="AM132" s="73">
        <v>556740</v>
      </c>
      <c r="AN132" s="73">
        <v>425439.38406024472</v>
      </c>
      <c r="AO132" s="73">
        <v>95583385.981500894</v>
      </c>
      <c r="AP132" s="74">
        <v>76.416169856709544</v>
      </c>
      <c r="AQ132" s="75">
        <v>224.6698109358999</v>
      </c>
      <c r="AR132" s="75">
        <v>171.68406434152547</v>
      </c>
      <c r="AS132" s="74">
        <v>1.3198020850746386</v>
      </c>
      <c r="AT132" s="74">
        <v>6.4795126189605794</v>
      </c>
      <c r="AU132" s="76">
        <v>7.884831446668831</v>
      </c>
      <c r="AV132" s="73">
        <v>580134</v>
      </c>
      <c r="AW132" s="73">
        <v>381413.76983880968</v>
      </c>
      <c r="AX132" s="73">
        <v>84134783.881530508</v>
      </c>
      <c r="AY132" s="74">
        <v>65.745805251684899</v>
      </c>
      <c r="AZ132" s="75">
        <v>220.58664509434712</v>
      </c>
      <c r="BA132" s="75">
        <v>145.0264660949548</v>
      </c>
      <c r="BB132" s="74">
        <v>4.0117576508492725</v>
      </c>
      <c r="BC132" s="74">
        <v>6.8768592654694931</v>
      </c>
      <c r="BD132" s="76">
        <v>11.164499843978701</v>
      </c>
      <c r="BE132" s="73">
        <v>580103</v>
      </c>
      <c r="BF132" s="73">
        <v>395350.1787966062</v>
      </c>
      <c r="BG132" s="73">
        <v>82865965.451751262</v>
      </c>
      <c r="BH132" s="74">
        <v>68.151721124801327</v>
      </c>
      <c r="BI132" s="75">
        <v>209.6014366402573</v>
      </c>
      <c r="BJ132" s="75">
        <v>142.84698657264531</v>
      </c>
      <c r="BK132" s="74">
        <v>-0.39025107648973273</v>
      </c>
      <c r="BL132" s="74">
        <v>-3.3877545992623133</v>
      </c>
      <c r="BM132" s="76">
        <v>-3.7647849270058678</v>
      </c>
      <c r="BN132" s="73">
        <v>523992</v>
      </c>
      <c r="BO132" s="73">
        <v>386951.45668181108</v>
      </c>
      <c r="BP132" s="73">
        <v>82756097.749332204</v>
      </c>
      <c r="BQ132" s="74">
        <v>73.84682527248718</v>
      </c>
      <c r="BR132" s="75">
        <v>213.8668722402104</v>
      </c>
      <c r="BS132" s="75">
        <v>157.93389545896159</v>
      </c>
      <c r="BT132" s="74">
        <v>3.8660114105551071</v>
      </c>
      <c r="BU132" s="74">
        <v>3.3360264110218205</v>
      </c>
      <c r="BV132" s="76">
        <v>7.3310089832458525</v>
      </c>
      <c r="BW132" s="73">
        <v>580134</v>
      </c>
      <c r="BX132" s="73">
        <v>449954.91271781124</v>
      </c>
      <c r="BY132" s="73">
        <v>98309279.845737115</v>
      </c>
      <c r="BZ132" s="74">
        <v>77.560514073957265</v>
      </c>
      <c r="CA132" s="75">
        <v>218.48695739742189</v>
      </c>
      <c r="CB132" s="75">
        <v>169.45960734198843</v>
      </c>
      <c r="CC132" s="74">
        <v>1.4829731768491083</v>
      </c>
      <c r="CD132" s="74">
        <v>-4.5158256589028083</v>
      </c>
      <c r="CE132" s="76">
        <v>-3.0998209653307245</v>
      </c>
      <c r="CF132" s="73">
        <v>562830</v>
      </c>
      <c r="CG132" s="73">
        <v>422944.70691814058</v>
      </c>
      <c r="CH132" s="73">
        <v>98438570.080728456</v>
      </c>
      <c r="CI132" s="74">
        <v>75.146084415923198</v>
      </c>
      <c r="CJ132" s="75">
        <v>232.74571940625066</v>
      </c>
      <c r="CK132" s="75">
        <v>174.89929477946887</v>
      </c>
      <c r="CL132" s="74">
        <v>2.0048204874327586</v>
      </c>
      <c r="CM132" s="74">
        <v>-2.9578268042106672</v>
      </c>
      <c r="CN132" s="76">
        <v>-1.0123054344836133</v>
      </c>
      <c r="CO132" s="73">
        <v>584009</v>
      </c>
      <c r="CP132" s="73">
        <v>405637.8959505941</v>
      </c>
      <c r="CQ132" s="73">
        <v>76377520.027944162</v>
      </c>
      <c r="CR132" s="74">
        <v>69.45747342088805</v>
      </c>
      <c r="CS132" s="75">
        <v>188.28990286757329</v>
      </c>
      <c r="CT132" s="75">
        <v>130.78140923846067</v>
      </c>
      <c r="CU132" s="74">
        <v>10.299195858681824</v>
      </c>
      <c r="CV132" s="74">
        <v>-1.0465971280150943</v>
      </c>
      <c r="CW132" s="76">
        <v>9.1448076426453735</v>
      </c>
      <c r="CX132" s="73">
        <v>566040</v>
      </c>
      <c r="CY132" s="73">
        <v>367603.46383440576</v>
      </c>
      <c r="CZ132" s="73">
        <v>67261265.951916724</v>
      </c>
      <c r="DA132" s="74">
        <v>64.943018838669659</v>
      </c>
      <c r="DB132" s="75">
        <v>182.97233995111614</v>
      </c>
      <c r="DC132" s="75">
        <v>118.82776120400806</v>
      </c>
      <c r="DD132" s="74">
        <v>7.5063233891113503</v>
      </c>
      <c r="DE132" s="74">
        <v>1.0552826119760372</v>
      </c>
      <c r="DF132" s="76">
        <v>8.64081892652964</v>
      </c>
      <c r="DG132" s="73">
        <v>1697213</v>
      </c>
      <c r="DH132" s="73">
        <v>1105498.666112561</v>
      </c>
      <c r="DI132" s="73">
        <v>204912669.33947942</v>
      </c>
      <c r="DJ132" s="74">
        <v>65.136118219254797</v>
      </c>
      <c r="DK132" s="75">
        <v>185.35768121733346</v>
      </c>
      <c r="DL132" s="75">
        <v>120.73479836619177</v>
      </c>
      <c r="DM132" s="74">
        <v>2.0401868838601342</v>
      </c>
      <c r="DN132" s="74">
        <v>1.5688222491709092</v>
      </c>
      <c r="DO132" s="74">
        <v>-0.46194019155396387</v>
      </c>
      <c r="DP132" s="74">
        <v>-1.2752123918319165</v>
      </c>
      <c r="DQ132" s="76">
        <v>-1.7312618647328508</v>
      </c>
      <c r="DR132" s="73">
        <v>1712079</v>
      </c>
      <c r="DS132" s="73">
        <v>1231250.9773454927</v>
      </c>
      <c r="DT132" s="73">
        <v>268365079.47012013</v>
      </c>
      <c r="DU132" s="74">
        <v>71.915546966319468</v>
      </c>
      <c r="DV132" s="75">
        <v>217.96131285004134</v>
      </c>
      <c r="DW132" s="75">
        <v>156.74807031107801</v>
      </c>
      <c r="DX132" s="74">
        <v>2.4872360791102697</v>
      </c>
      <c r="DY132" s="74">
        <v>3.4455081045880265</v>
      </c>
      <c r="DZ132" s="74">
        <v>0.9350159708681971</v>
      </c>
      <c r="EA132" s="74">
        <v>4.3283291918380957</v>
      </c>
      <c r="EB132" s="76">
        <v>5.3038157319872727</v>
      </c>
      <c r="EC132" s="73">
        <v>1684229</v>
      </c>
      <c r="ED132" s="73">
        <v>1232256.5481962285</v>
      </c>
      <c r="EE132" s="73">
        <v>263931343.04682058</v>
      </c>
      <c r="EF132" s="74">
        <v>73.164430026809214</v>
      </c>
      <c r="EG132" s="75">
        <v>214.18538488041477</v>
      </c>
      <c r="EH132" s="75">
        <v>156.70751604848306</v>
      </c>
      <c r="EI132" s="74">
        <v>2.5521291591442568</v>
      </c>
      <c r="EJ132" s="74">
        <v>4.1916406116015308</v>
      </c>
      <c r="EK132" s="74">
        <v>1.5987103006912571</v>
      </c>
      <c r="EL132" s="74">
        <v>-1.8500867182363376</v>
      </c>
      <c r="EM132" s="76">
        <v>-0.28095394443280836</v>
      </c>
      <c r="EN132" s="73">
        <v>1712879</v>
      </c>
      <c r="EO132" s="73">
        <v>1196186.0667031405</v>
      </c>
      <c r="EP132" s="73">
        <v>242077356.06058934</v>
      </c>
      <c r="EQ132" s="74">
        <v>69.834825851863471</v>
      </c>
      <c r="ER132" s="75">
        <v>202.37433188616643</v>
      </c>
      <c r="ES132" s="75">
        <v>141.32776224157652</v>
      </c>
      <c r="ET132" s="74">
        <v>3.0711102499515599</v>
      </c>
      <c r="EU132" s="74">
        <v>9.6356478466625628</v>
      </c>
      <c r="EV132" s="74">
        <v>6.3689404148478612</v>
      </c>
      <c r="EW132" s="74">
        <v>-1.6728629978935043</v>
      </c>
      <c r="EX132" s="76">
        <v>4.5895337693784555</v>
      </c>
      <c r="EY132" s="73">
        <v>6806400</v>
      </c>
      <c r="EZ132" s="73">
        <v>4765192.2583574224</v>
      </c>
      <c r="FA132" s="73">
        <v>979286447.91700947</v>
      </c>
      <c r="FB132" s="74">
        <v>70.010464538631624</v>
      </c>
      <c r="FC132" s="75">
        <v>205.50827643931677</v>
      </c>
      <c r="FD132" s="75">
        <v>143.87729900050093</v>
      </c>
      <c r="FE132" s="74">
        <v>2.5374493538305791</v>
      </c>
      <c r="FF132" s="74">
        <v>4.6742212479236924</v>
      </c>
      <c r="FG132" s="74">
        <v>2.083894135806287</v>
      </c>
      <c r="FH132" s="74">
        <v>-1.1443268944981174E-2</v>
      </c>
      <c r="FI132" s="76">
        <v>2.0722124012377292</v>
      </c>
      <c r="FK132" s="77">
        <v>382</v>
      </c>
      <c r="FL132" s="78">
        <v>178</v>
      </c>
      <c r="FM132" s="73">
        <v>18868</v>
      </c>
      <c r="FN132" s="78">
        <v>12899</v>
      </c>
    </row>
    <row r="133" spans="2:170" ht="13" x14ac:dyDescent="0.3">
      <c r="B133" s="59" t="s">
        <v>104</v>
      </c>
      <c r="K133" s="60"/>
      <c r="T133" s="60"/>
      <c r="AC133" s="60"/>
      <c r="AL133" s="60"/>
      <c r="AU133" s="60"/>
      <c r="BD133" s="60"/>
      <c r="BM133" s="60"/>
      <c r="BV133" s="60"/>
      <c r="CE133" s="60"/>
      <c r="CN133" s="60"/>
      <c r="CW133" s="60"/>
      <c r="DF133" s="60"/>
      <c r="DQ133" s="60"/>
      <c r="EB133" s="60"/>
      <c r="EM133" s="60"/>
      <c r="EX133" s="60"/>
      <c r="FI133" s="60"/>
      <c r="FK133" s="61"/>
      <c r="FL133" s="62"/>
      <c r="FN133" s="62"/>
    </row>
    <row r="134" spans="2:170" ht="13" x14ac:dyDescent="0.3">
      <c r="B134" s="63" t="s">
        <v>84</v>
      </c>
      <c r="K134" s="60"/>
      <c r="T134" s="60"/>
      <c r="AC134" s="60"/>
      <c r="AL134" s="60"/>
      <c r="AU134" s="60"/>
      <c r="BD134" s="60"/>
      <c r="BM134" s="60"/>
      <c r="BV134" s="60"/>
      <c r="CE134" s="60"/>
      <c r="CN134" s="60"/>
      <c r="CW134" s="60"/>
      <c r="DF134" s="60"/>
      <c r="DQ134" s="60"/>
      <c r="EB134" s="60"/>
      <c r="EM134" s="60"/>
      <c r="EX134" s="60"/>
      <c r="FI134" s="60"/>
      <c r="FK134" s="61"/>
      <c r="FL134" s="62"/>
      <c r="FN134" s="62"/>
    </row>
    <row r="135" spans="2:170" x14ac:dyDescent="0.25">
      <c r="B135" s="64" t="s">
        <v>59</v>
      </c>
      <c r="C135" s="40">
        <v>26753</v>
      </c>
      <c r="D135" s="40">
        <v>16733.199386503067</v>
      </c>
      <c r="E135" s="40">
        <v>5194932.9965217756</v>
      </c>
      <c r="F135" s="43">
        <v>62.54700178112013</v>
      </c>
      <c r="G135" s="44">
        <v>310.45664827922798</v>
      </c>
      <c r="H135" s="44">
        <v>194.18132532881455</v>
      </c>
      <c r="I135" s="43">
        <v>3.065383988335955</v>
      </c>
      <c r="J135" s="43">
        <v>4.0395533648536999</v>
      </c>
      <c r="K135" s="60">
        <v>7.2287651751887543</v>
      </c>
      <c r="L135" s="40">
        <v>26753</v>
      </c>
      <c r="M135" s="40">
        <v>16636.575153374233</v>
      </c>
      <c r="N135" s="40">
        <v>4830855.1577942297</v>
      </c>
      <c r="O135" s="43">
        <v>62.185830199881259</v>
      </c>
      <c r="P135" s="44">
        <v>290.37557990500437</v>
      </c>
      <c r="Q135" s="44">
        <v>180.57246506164654</v>
      </c>
      <c r="R135" s="43">
        <v>3.1514156750901048</v>
      </c>
      <c r="S135" s="43">
        <v>2.26897172691532</v>
      </c>
      <c r="T135" s="60">
        <v>5.4918921325783909</v>
      </c>
      <c r="U135" s="40">
        <v>25890</v>
      </c>
      <c r="V135" s="40">
        <v>18267.2745398773</v>
      </c>
      <c r="W135" s="40">
        <v>5543434.0266028838</v>
      </c>
      <c r="X135" s="43">
        <v>70.557259713701427</v>
      </c>
      <c r="Y135" s="44">
        <v>303.46256714440983</v>
      </c>
      <c r="Z135" s="44">
        <v>214.11487163394682</v>
      </c>
      <c r="AA135" s="43">
        <v>-4.2860115126454419</v>
      </c>
      <c r="AB135" s="43">
        <v>-1.9435417682849749</v>
      </c>
      <c r="AC135" s="60">
        <v>-6.1462528569434207</v>
      </c>
      <c r="AD135" s="40">
        <v>26753</v>
      </c>
      <c r="AE135" s="40">
        <v>20342.710122699387</v>
      </c>
      <c r="AF135" s="40">
        <v>7171363.5226699803</v>
      </c>
      <c r="AG135" s="43">
        <v>76.038986740550172</v>
      </c>
      <c r="AH135" s="44">
        <v>352.52744002225268</v>
      </c>
      <c r="AI135" s="44">
        <v>268.05829337532163</v>
      </c>
      <c r="AJ135" s="43">
        <v>-4.9653722483569158</v>
      </c>
      <c r="AK135" s="43">
        <v>6.204333214929548</v>
      </c>
      <c r="AL135" s="60">
        <v>0.93089272694039094</v>
      </c>
      <c r="AM135" s="40">
        <v>25890</v>
      </c>
      <c r="AN135" s="40">
        <v>21933.700920245399</v>
      </c>
      <c r="AO135" s="40">
        <v>8056904.2948489264</v>
      </c>
      <c r="AP135" s="43">
        <v>84.718813905930475</v>
      </c>
      <c r="AQ135" s="44">
        <v>367.32990588980749</v>
      </c>
      <c r="AR135" s="44">
        <v>311.19753939161552</v>
      </c>
      <c r="AS135" s="43">
        <v>-0.43261431227707486</v>
      </c>
      <c r="AT135" s="43">
        <v>3.8422606809795212</v>
      </c>
      <c r="AU135" s="60">
        <v>3.3930241990300471</v>
      </c>
      <c r="AV135" s="40">
        <v>26753</v>
      </c>
      <c r="AW135" s="40">
        <v>22462.540284360188</v>
      </c>
      <c r="AX135" s="40">
        <v>8787975.8758232202</v>
      </c>
      <c r="AY135" s="43">
        <v>83.962696835346279</v>
      </c>
      <c r="AZ135" s="44">
        <v>391.22805188431664</v>
      </c>
      <c r="BA135" s="44">
        <v>328.48562313846003</v>
      </c>
      <c r="BB135" s="43">
        <v>2.708589749765141</v>
      </c>
      <c r="BC135" s="43">
        <v>-0.32735108200609142</v>
      </c>
      <c r="BD135" s="60">
        <v>2.3723720699629833</v>
      </c>
      <c r="BE135" s="40">
        <v>26753</v>
      </c>
      <c r="BF135" s="40">
        <v>23678.647709320696</v>
      </c>
      <c r="BG135" s="40">
        <v>9813918.4528559241</v>
      </c>
      <c r="BH135" s="43">
        <v>88.508383019925603</v>
      </c>
      <c r="BI135" s="44">
        <v>414.46279252648549</v>
      </c>
      <c r="BJ135" s="44">
        <v>366.83431588442136</v>
      </c>
      <c r="BK135" s="43">
        <v>3.4842041764858722</v>
      </c>
      <c r="BL135" s="43">
        <v>4.3936263814365315</v>
      </c>
      <c r="BM135" s="60">
        <v>8.0309134717802468</v>
      </c>
      <c r="BN135" s="40">
        <v>22596</v>
      </c>
      <c r="BO135" s="40">
        <v>20456.121317157711</v>
      </c>
      <c r="BP135" s="40">
        <v>8235416.1863684403</v>
      </c>
      <c r="BQ135" s="43">
        <v>90.529834117355776</v>
      </c>
      <c r="BR135" s="44">
        <v>402.58933053261313</v>
      </c>
      <c r="BS135" s="44">
        <v>364.46345310534787</v>
      </c>
      <c r="BT135" s="43">
        <v>8.9585043596409815</v>
      </c>
      <c r="BU135" s="43">
        <v>6.1169916607448904</v>
      </c>
      <c r="BV135" s="60">
        <v>15.623486985051285</v>
      </c>
      <c r="BW135" s="40">
        <v>25017</v>
      </c>
      <c r="BX135" s="40">
        <v>22930.268630849219</v>
      </c>
      <c r="BY135" s="40">
        <v>8806655.4516366031</v>
      </c>
      <c r="BZ135" s="43">
        <v>91.658746575725388</v>
      </c>
      <c r="CA135" s="44">
        <v>384.06246317535835</v>
      </c>
      <c r="CB135" s="44">
        <v>352.02683981439031</v>
      </c>
      <c r="CC135" s="43">
        <v>13.177749758036029</v>
      </c>
      <c r="CD135" s="43">
        <v>-1.8297630681293322</v>
      </c>
      <c r="CE135" s="60">
        <v>11.106865091585966</v>
      </c>
      <c r="CF135" s="40">
        <v>24210</v>
      </c>
      <c r="CG135" s="40">
        <v>19769.402079722702</v>
      </c>
      <c r="CH135" s="40">
        <v>6949846.9657490123</v>
      </c>
      <c r="CI135" s="43">
        <v>81.658001155401507</v>
      </c>
      <c r="CJ135" s="44">
        <v>351.54563287866995</v>
      </c>
      <c r="CK135" s="44">
        <v>287.06513695782786</v>
      </c>
      <c r="CL135" s="43">
        <v>14.529650265215867</v>
      </c>
      <c r="CM135" s="43">
        <v>2.3214991010261139</v>
      </c>
      <c r="CN135" s="60">
        <v>17.188455066617045</v>
      </c>
      <c r="CO135" s="40">
        <v>25017</v>
      </c>
      <c r="CP135" s="40">
        <v>18843.51993067591</v>
      </c>
      <c r="CQ135" s="40">
        <v>5685317.2584811095</v>
      </c>
      <c r="CR135" s="43">
        <v>75.322860177782744</v>
      </c>
      <c r="CS135" s="44">
        <v>301.71206225784903</v>
      </c>
      <c r="CT135" s="44">
        <v>227.25815479398446</v>
      </c>
      <c r="CU135" s="43">
        <v>11.598420313252257</v>
      </c>
      <c r="CV135" s="43">
        <v>0.73636871271097626</v>
      </c>
      <c r="CW135" s="60">
        <v>12.420196164325473</v>
      </c>
      <c r="CX135" s="40">
        <v>24210</v>
      </c>
      <c r="CY135" s="40">
        <v>16198.741767764299</v>
      </c>
      <c r="CZ135" s="40">
        <v>5374682.2830571923</v>
      </c>
      <c r="DA135" s="43">
        <v>66.909300982091281</v>
      </c>
      <c r="DB135" s="44">
        <v>331.79628147124851</v>
      </c>
      <c r="DC135" s="44">
        <v>222.00257261698439</v>
      </c>
      <c r="DD135" s="43">
        <v>13.714999323032584</v>
      </c>
      <c r="DE135" s="43">
        <v>6.7649837592577802</v>
      </c>
      <c r="DF135" s="60">
        <v>21.407800559164862</v>
      </c>
      <c r="DG135" s="40">
        <v>79396</v>
      </c>
      <c r="DH135" s="40">
        <v>51637.049079754601</v>
      </c>
      <c r="DI135" s="40">
        <v>15569222.180918889</v>
      </c>
      <c r="DJ135" s="43">
        <v>65.037343291544417</v>
      </c>
      <c r="DK135" s="44">
        <v>301.51262433435863</v>
      </c>
      <c r="DL135" s="44">
        <v>196.09580055568151</v>
      </c>
      <c r="DM135" s="43">
        <v>0</v>
      </c>
      <c r="DN135" s="43">
        <v>0.36532029843074409</v>
      </c>
      <c r="DO135" s="43">
        <v>0.36532029848102715</v>
      </c>
      <c r="DP135" s="43">
        <v>1.1872414170457395</v>
      </c>
      <c r="DQ135" s="60">
        <v>1.5568989493773584</v>
      </c>
      <c r="DR135" s="40">
        <v>79396</v>
      </c>
      <c r="DS135" s="40">
        <v>64738.951327304974</v>
      </c>
      <c r="DT135" s="40">
        <v>24016243.693342127</v>
      </c>
      <c r="DU135" s="43">
        <v>81.539310956855473</v>
      </c>
      <c r="DV135" s="44">
        <v>370.97053938859193</v>
      </c>
      <c r="DW135" s="44">
        <v>302.486821670388</v>
      </c>
      <c r="DX135" s="43">
        <v>0</v>
      </c>
      <c r="DY135" s="43">
        <v>-0.86639044071467397</v>
      </c>
      <c r="DZ135" s="43">
        <v>-0.86639044068285631</v>
      </c>
      <c r="EA135" s="43">
        <v>3.1687548048193461</v>
      </c>
      <c r="EB135" s="60">
        <v>2.2749105753832213</v>
      </c>
      <c r="EC135" s="40">
        <v>74366</v>
      </c>
      <c r="ED135" s="40">
        <v>67065.03765732763</v>
      </c>
      <c r="EE135" s="40">
        <v>26855990.090860967</v>
      </c>
      <c r="EF135" s="43">
        <v>90.182392030400493</v>
      </c>
      <c r="EG135" s="44">
        <v>400.44695461267128</v>
      </c>
      <c r="EH135" s="44">
        <v>361.13264248259912</v>
      </c>
      <c r="EI135" s="43">
        <v>-4.2538946826316471</v>
      </c>
      <c r="EJ135" s="43">
        <v>3.7760561642609978</v>
      </c>
      <c r="EK135" s="43">
        <v>8.3867127757563722</v>
      </c>
      <c r="EL135" s="43">
        <v>2.785166810632155</v>
      </c>
      <c r="EM135" s="60">
        <v>11.405463527065045</v>
      </c>
      <c r="EN135" s="40">
        <v>73437</v>
      </c>
      <c r="EO135" s="40">
        <v>54811.663778162911</v>
      </c>
      <c r="EP135" s="40">
        <v>18009846.507287312</v>
      </c>
      <c r="EQ135" s="43">
        <v>74.637667358637898</v>
      </c>
      <c r="ER135" s="44">
        <v>328.57689889104364</v>
      </c>
      <c r="ES135" s="44">
        <v>245.24213281162511</v>
      </c>
      <c r="ET135" s="43">
        <v>-6.4889918887601388</v>
      </c>
      <c r="EU135" s="43">
        <v>5.9171657152162238</v>
      </c>
      <c r="EV135" s="43">
        <v>13.267055777239451</v>
      </c>
      <c r="EW135" s="43">
        <v>3.1507863254292974</v>
      </c>
      <c r="EX135" s="60">
        <v>16.835858681883835</v>
      </c>
      <c r="EY135" s="40">
        <v>306595</v>
      </c>
      <c r="EZ135" s="40">
        <v>238252.7018425501</v>
      </c>
      <c r="FA135" s="40">
        <v>84451302.472409293</v>
      </c>
      <c r="FB135" s="43">
        <v>77.709258742820367</v>
      </c>
      <c r="FC135" s="44">
        <v>354.46104837131776</v>
      </c>
      <c r="FD135" s="44">
        <v>275.44905322138095</v>
      </c>
      <c r="FE135" s="43">
        <v>-2.6667089953808789</v>
      </c>
      <c r="FF135" s="43">
        <v>2.1981619032009818</v>
      </c>
      <c r="FG135" s="43">
        <v>4.9981572063802062</v>
      </c>
      <c r="FH135" s="43">
        <v>2.6845617977832226</v>
      </c>
      <c r="FI135" s="60">
        <v>7.8168976231716991</v>
      </c>
      <c r="FK135" s="61">
        <v>14</v>
      </c>
      <c r="FL135" s="62">
        <v>6</v>
      </c>
      <c r="FM135" s="40">
        <v>807</v>
      </c>
      <c r="FN135" s="62">
        <v>577</v>
      </c>
    </row>
    <row r="136" spans="2:170" x14ac:dyDescent="0.25">
      <c r="B136" s="64" t="s">
        <v>60</v>
      </c>
      <c r="K136" s="60"/>
      <c r="T136" s="60"/>
      <c r="AC136" s="60"/>
      <c r="AL136" s="60"/>
      <c r="AU136" s="60"/>
      <c r="BD136" s="60"/>
      <c r="BM136" s="60"/>
      <c r="BV136" s="60"/>
      <c r="CE136" s="60"/>
      <c r="CN136" s="60"/>
      <c r="CW136" s="60"/>
      <c r="DF136" s="60"/>
      <c r="DQ136" s="60"/>
      <c r="EB136" s="60"/>
      <c r="EM136" s="60"/>
      <c r="EX136" s="60"/>
      <c r="FI136" s="60"/>
      <c r="FK136" s="61">
        <v>3</v>
      </c>
      <c r="FL136" s="62">
        <v>2</v>
      </c>
      <c r="FM136" s="40">
        <v>39</v>
      </c>
      <c r="FN136" s="62">
        <v>31</v>
      </c>
    </row>
    <row r="137" spans="2:170" x14ac:dyDescent="0.25">
      <c r="B137" s="64" t="s">
        <v>61</v>
      </c>
      <c r="K137" s="60"/>
      <c r="T137" s="60"/>
      <c r="AC137" s="60"/>
      <c r="AL137" s="60"/>
      <c r="AU137" s="60"/>
      <c r="BD137" s="60"/>
      <c r="BM137" s="60"/>
      <c r="BV137" s="60"/>
      <c r="CE137" s="60"/>
      <c r="CN137" s="60"/>
      <c r="CW137" s="60"/>
      <c r="DF137" s="60"/>
      <c r="DQ137" s="60"/>
      <c r="EB137" s="60"/>
      <c r="EM137" s="60"/>
      <c r="EX137" s="60"/>
      <c r="FI137" s="60"/>
      <c r="FK137" s="61">
        <v>8</v>
      </c>
      <c r="FL137" s="62">
        <v>5</v>
      </c>
      <c r="FM137" s="40">
        <v>421</v>
      </c>
      <c r="FN137" s="62">
        <v>312</v>
      </c>
    </row>
    <row r="138" spans="2:170" x14ac:dyDescent="0.25">
      <c r="B138" s="64" t="s">
        <v>62</v>
      </c>
      <c r="K138" s="60"/>
      <c r="T138" s="60"/>
      <c r="AC138" s="60"/>
      <c r="AL138" s="60"/>
      <c r="AU138" s="60"/>
      <c r="BD138" s="60"/>
      <c r="BM138" s="60"/>
      <c r="BV138" s="60"/>
      <c r="CE138" s="60"/>
      <c r="CN138" s="60"/>
      <c r="CW138" s="60"/>
      <c r="DF138" s="60"/>
      <c r="DQ138" s="60"/>
      <c r="EB138" s="60"/>
      <c r="EM138" s="60"/>
      <c r="EX138" s="60"/>
      <c r="FI138" s="60"/>
      <c r="FK138" s="61">
        <v>0</v>
      </c>
      <c r="FL138" s="62">
        <v>0</v>
      </c>
      <c r="FM138" s="40">
        <v>0</v>
      </c>
      <c r="FN138" s="62">
        <v>0</v>
      </c>
    </row>
    <row r="139" spans="2:170" ht="13" x14ac:dyDescent="0.3">
      <c r="B139" s="65" t="s">
        <v>85</v>
      </c>
      <c r="C139" s="66">
        <v>41013</v>
      </c>
      <c r="D139" s="66">
        <v>26267.179787234043</v>
      </c>
      <c r="E139" s="66">
        <v>8733066.8304825854</v>
      </c>
      <c r="F139" s="67">
        <v>64.045984900480434</v>
      </c>
      <c r="G139" s="68">
        <v>332.47066876691849</v>
      </c>
      <c r="H139" s="68">
        <v>212.93411431698695</v>
      </c>
      <c r="I139" s="67">
        <v>6.923313746146615</v>
      </c>
      <c r="J139" s="67">
        <v>4.7553949691364474</v>
      </c>
      <c r="K139" s="69">
        <v>12.007939628871597</v>
      </c>
      <c r="L139" s="66">
        <v>41013</v>
      </c>
      <c r="M139" s="66">
        <v>25933.614893617021</v>
      </c>
      <c r="N139" s="66">
        <v>8526481.8512096107</v>
      </c>
      <c r="O139" s="67">
        <v>63.232669869595057</v>
      </c>
      <c r="P139" s="68">
        <v>328.78107761630304</v>
      </c>
      <c r="Q139" s="68">
        <v>207.89705340281401</v>
      </c>
      <c r="R139" s="67">
        <v>3.2349525639610408</v>
      </c>
      <c r="S139" s="67">
        <v>6.6792254888857094</v>
      </c>
      <c r="T139" s="69">
        <v>10.130247829082109</v>
      </c>
      <c r="U139" s="66">
        <v>39690</v>
      </c>
      <c r="V139" s="66">
        <v>28368.497872340424</v>
      </c>
      <c r="W139" s="66">
        <v>9670175.4802710637</v>
      </c>
      <c r="X139" s="67">
        <v>71.475177304964532</v>
      </c>
      <c r="Y139" s="68">
        <v>340.877247846795</v>
      </c>
      <c r="Z139" s="68">
        <v>243.64261729078015</v>
      </c>
      <c r="AA139" s="67">
        <v>-1.5986294925886955</v>
      </c>
      <c r="AB139" s="67">
        <v>3.8230487709574485</v>
      </c>
      <c r="AC139" s="69">
        <v>2.163302893236057</v>
      </c>
      <c r="AD139" s="66">
        <v>41013</v>
      </c>
      <c r="AE139" s="66">
        <v>30102.472340425531</v>
      </c>
      <c r="AF139" s="66">
        <v>11469631.51600788</v>
      </c>
      <c r="AG139" s="67">
        <v>73.397391901166785</v>
      </c>
      <c r="AH139" s="68">
        <v>381.01958491312888</v>
      </c>
      <c r="AI139" s="68">
        <v>279.65843795888816</v>
      </c>
      <c r="AJ139" s="67">
        <v>-4.8184755578671634</v>
      </c>
      <c r="AK139" s="67">
        <v>7.351082509320829</v>
      </c>
      <c r="AL139" s="69">
        <v>2.1783968374754745</v>
      </c>
      <c r="AM139" s="66">
        <v>39690</v>
      </c>
      <c r="AN139" s="66">
        <v>32692.174468085108</v>
      </c>
      <c r="AO139" s="66">
        <v>12984532.317493083</v>
      </c>
      <c r="AP139" s="67">
        <v>82.36879432624113</v>
      </c>
      <c r="AQ139" s="68">
        <v>397.17554823919403</v>
      </c>
      <c r="AR139" s="68">
        <v>327.14871044326236</v>
      </c>
      <c r="AS139" s="67">
        <v>-2.6443333537001497</v>
      </c>
      <c r="AT139" s="67">
        <v>5.0594243512335391</v>
      </c>
      <c r="AU139" s="69">
        <v>2.2813029519444119</v>
      </c>
      <c r="AV139" s="66">
        <v>41013</v>
      </c>
      <c r="AW139" s="66">
        <v>33037.651465798044</v>
      </c>
      <c r="AX139" s="66">
        <v>14756931.817277044</v>
      </c>
      <c r="AY139" s="67">
        <v>80.554096178767821</v>
      </c>
      <c r="AZ139" s="68">
        <v>446.67012219539987</v>
      </c>
      <c r="BA139" s="68">
        <v>359.81107983510213</v>
      </c>
      <c r="BB139" s="67">
        <v>1.8416153131613322</v>
      </c>
      <c r="BC139" s="67">
        <v>4.3425822673368195</v>
      </c>
      <c r="BD139" s="69">
        <v>6.2641712404901613</v>
      </c>
      <c r="BE139" s="66">
        <v>41013</v>
      </c>
      <c r="BF139" s="66">
        <v>35318.785016286645</v>
      </c>
      <c r="BG139" s="66">
        <v>16451407.485505404</v>
      </c>
      <c r="BH139" s="67">
        <v>86.116072992189416</v>
      </c>
      <c r="BI139" s="68">
        <v>465.79766200675147</v>
      </c>
      <c r="BJ139" s="68">
        <v>401.12665460964581</v>
      </c>
      <c r="BK139" s="67">
        <v>4.2194991967688864</v>
      </c>
      <c r="BL139" s="67">
        <v>7.4691499408430202</v>
      </c>
      <c r="BM139" s="69">
        <v>12.003809859354739</v>
      </c>
      <c r="BN139" s="66">
        <v>35476</v>
      </c>
      <c r="BO139" s="66">
        <v>31480.189595375723</v>
      </c>
      <c r="BP139" s="66">
        <v>14072663.343280762</v>
      </c>
      <c r="BQ139" s="67">
        <v>88.736581337737405</v>
      </c>
      <c r="BR139" s="68">
        <v>447.03235667131958</v>
      </c>
      <c r="BS139" s="68">
        <v>396.68123078364988</v>
      </c>
      <c r="BT139" s="67">
        <v>6.2485299110158437</v>
      </c>
      <c r="BU139" s="67">
        <v>8.0359160472642248</v>
      </c>
      <c r="BV139" s="69">
        <v>14.786572576135875</v>
      </c>
      <c r="BW139" s="66">
        <v>39277</v>
      </c>
      <c r="BX139" s="66">
        <v>33620.946739130435</v>
      </c>
      <c r="BY139" s="66">
        <v>14440203.430064393</v>
      </c>
      <c r="BZ139" s="67">
        <v>85.59957924263675</v>
      </c>
      <c r="CA139" s="68">
        <v>429.50020242166062</v>
      </c>
      <c r="CB139" s="68">
        <v>367.6503661192146</v>
      </c>
      <c r="CC139" s="67">
        <v>6.4704177254399147</v>
      </c>
      <c r="CD139" s="67">
        <v>2.8963753081526153</v>
      </c>
      <c r="CE139" s="69">
        <v>9.554200614864568</v>
      </c>
      <c r="CF139" s="66">
        <v>38010</v>
      </c>
      <c r="CG139" s="66">
        <v>29935.629347826089</v>
      </c>
      <c r="CH139" s="66">
        <v>11685560.301188791</v>
      </c>
      <c r="CI139" s="67">
        <v>78.757246376811594</v>
      </c>
      <c r="CJ139" s="68">
        <v>390.35625960666141</v>
      </c>
      <c r="CK139" s="68">
        <v>307.4338411257246</v>
      </c>
      <c r="CL139" s="67">
        <v>5.6892713345728083</v>
      </c>
      <c r="CM139" s="67">
        <v>0.74093568539932975</v>
      </c>
      <c r="CN139" s="69">
        <v>6.4723608615864414</v>
      </c>
      <c r="CO139" s="66">
        <v>39277</v>
      </c>
      <c r="CP139" s="66">
        <v>27610.959782608697</v>
      </c>
      <c r="CQ139" s="66">
        <v>9470993.0445787385</v>
      </c>
      <c r="CR139" s="67">
        <v>70.298036465638148</v>
      </c>
      <c r="CS139" s="68">
        <v>343.01571257020294</v>
      </c>
      <c r="CT139" s="68">
        <v>241.13331070546982</v>
      </c>
      <c r="CU139" s="67">
        <v>7.0263731770876534</v>
      </c>
      <c r="CV139" s="67">
        <v>2.4244525464756781</v>
      </c>
      <c r="CW139" s="69">
        <v>9.6211768069392019</v>
      </c>
      <c r="CX139" s="66">
        <v>38010</v>
      </c>
      <c r="CY139" s="66">
        <v>24015.158695652175</v>
      </c>
      <c r="CZ139" s="66">
        <v>8526161.2814989127</v>
      </c>
      <c r="DA139" s="67">
        <v>63.181159420289852</v>
      </c>
      <c r="DB139" s="68">
        <v>355.0324771762817</v>
      </c>
      <c r="DC139" s="68">
        <v>224.31363539855073</v>
      </c>
      <c r="DD139" s="67">
        <v>7.5456446943198729</v>
      </c>
      <c r="DE139" s="67">
        <v>4.4584393610998543</v>
      </c>
      <c r="DF139" s="69">
        <v>12.340502048606625</v>
      </c>
      <c r="DG139" s="66">
        <v>121716</v>
      </c>
      <c r="DH139" s="66">
        <v>80569.292553191495</v>
      </c>
      <c r="DI139" s="66">
        <v>26929724.161963262</v>
      </c>
      <c r="DJ139" s="67">
        <v>66.194495837187787</v>
      </c>
      <c r="DK139" s="68">
        <v>334.24302620237575</v>
      </c>
      <c r="DL139" s="68">
        <v>221.25048606562211</v>
      </c>
      <c r="DM139" s="67">
        <v>0</v>
      </c>
      <c r="DN139" s="67">
        <v>2.6141995583460385</v>
      </c>
      <c r="DO139" s="67">
        <v>2.6141995583715492</v>
      </c>
      <c r="DP139" s="67">
        <v>4.9561010393680958</v>
      </c>
      <c r="DQ139" s="69">
        <v>7.6998629691969223</v>
      </c>
      <c r="DR139" s="66">
        <v>121716</v>
      </c>
      <c r="DS139" s="66">
        <v>95832.29827430869</v>
      </c>
      <c r="DT139" s="66">
        <v>39211095.65077801</v>
      </c>
      <c r="DU139" s="67">
        <v>78.734347394187026</v>
      </c>
      <c r="DV139" s="68">
        <v>409.1636781843722</v>
      </c>
      <c r="DW139" s="68">
        <v>322.15235179251709</v>
      </c>
      <c r="DX139" s="67">
        <v>0</v>
      </c>
      <c r="DY139" s="67">
        <v>-1.8581838992930255</v>
      </c>
      <c r="DZ139" s="67">
        <v>-1.858183899278834</v>
      </c>
      <c r="EA139" s="67">
        <v>5.6773894845198187</v>
      </c>
      <c r="EB139" s="69">
        <v>3.7137092479502334</v>
      </c>
      <c r="EC139" s="66">
        <v>115766</v>
      </c>
      <c r="ED139" s="66">
        <v>100419.92135079281</v>
      </c>
      <c r="EE139" s="66">
        <v>44964274.25885056</v>
      </c>
      <c r="EF139" s="67">
        <v>86.743881062481904</v>
      </c>
      <c r="EG139" s="68">
        <v>447.7624922825691</v>
      </c>
      <c r="EH139" s="68">
        <v>388.40656374799647</v>
      </c>
      <c r="EI139" s="67">
        <v>-2.7748383303938859</v>
      </c>
      <c r="EJ139" s="67">
        <v>2.6781561579345849</v>
      </c>
      <c r="EK139" s="67">
        <v>5.6086247579604773</v>
      </c>
      <c r="EL139" s="67">
        <v>6.1522962175873239</v>
      </c>
      <c r="EM139" s="69">
        <v>12.105980184340133</v>
      </c>
      <c r="EN139" s="66">
        <v>115297</v>
      </c>
      <c r="EO139" s="66">
        <v>81561.747826086954</v>
      </c>
      <c r="EP139" s="66">
        <v>29682714.627266444</v>
      </c>
      <c r="EQ139" s="67">
        <v>70.740563784042038</v>
      </c>
      <c r="ER139" s="68">
        <v>363.92935926972172</v>
      </c>
      <c r="ES139" s="68">
        <v>257.445680523053</v>
      </c>
      <c r="ET139" s="67">
        <v>-4.2328042328042326</v>
      </c>
      <c r="EU139" s="67">
        <v>2.1670031341321132</v>
      </c>
      <c r="EV139" s="67">
        <v>6.6826717809500922</v>
      </c>
      <c r="EW139" s="67">
        <v>2.2747939883309578</v>
      </c>
      <c r="EX139" s="69">
        <v>9.1094827852269695</v>
      </c>
      <c r="EY139" s="66">
        <v>474495</v>
      </c>
      <c r="EZ139" s="66">
        <v>358383.2600043799</v>
      </c>
      <c r="FA139" s="66">
        <v>140787808.69885826</v>
      </c>
      <c r="FB139" s="67">
        <v>75.529407054738186</v>
      </c>
      <c r="FC139" s="68">
        <v>392.84147562343634</v>
      </c>
      <c r="FD139" s="68">
        <v>296.7108372034653</v>
      </c>
      <c r="FE139" s="67">
        <v>-1.7395085888236572</v>
      </c>
      <c r="FF139" s="67">
        <v>1.2966060096235947</v>
      </c>
      <c r="FG139" s="67">
        <v>3.0898630313249833</v>
      </c>
      <c r="FH139" s="67">
        <v>4.9171747876940719</v>
      </c>
      <c r="FI139" s="69">
        <v>8.1589717848960479</v>
      </c>
      <c r="FK139" s="70">
        <v>25</v>
      </c>
      <c r="FL139" s="71">
        <v>13</v>
      </c>
      <c r="FM139" s="66">
        <v>1267</v>
      </c>
      <c r="FN139" s="71">
        <v>920</v>
      </c>
    </row>
    <row r="140" spans="2:170" ht="13" x14ac:dyDescent="0.3">
      <c r="B140" s="63" t="s">
        <v>86</v>
      </c>
      <c r="K140" s="60"/>
      <c r="T140" s="60"/>
      <c r="AC140" s="60"/>
      <c r="AL140" s="60"/>
      <c r="AU140" s="60"/>
      <c r="BD140" s="60"/>
      <c r="BM140" s="60"/>
      <c r="BV140" s="60"/>
      <c r="CE140" s="60"/>
      <c r="CN140" s="60"/>
      <c r="CW140" s="60"/>
      <c r="DF140" s="60"/>
      <c r="DQ140" s="60"/>
      <c r="EB140" s="60"/>
      <c r="EM140" s="60"/>
      <c r="EX140" s="60"/>
      <c r="FI140" s="60"/>
      <c r="FK140" s="61"/>
      <c r="FL140" s="62"/>
      <c r="FN140" s="62"/>
    </row>
    <row r="141" spans="2:170" x14ac:dyDescent="0.25">
      <c r="B141" s="64" t="s">
        <v>59</v>
      </c>
      <c r="C141" s="40">
        <v>84289</v>
      </c>
      <c r="D141" s="40">
        <v>53773.090639559508</v>
      </c>
      <c r="E141" s="40">
        <v>9021927.8399318084</v>
      </c>
      <c r="F141" s="43">
        <v>63.796095148310584</v>
      </c>
      <c r="G141" s="44">
        <v>167.77774408403826</v>
      </c>
      <c r="H141" s="44">
        <v>107.03564925354209</v>
      </c>
      <c r="I141" s="43">
        <v>12.795377353569098</v>
      </c>
      <c r="J141" s="43">
        <v>-1.6811608181076996</v>
      </c>
      <c r="K141" s="60">
        <v>10.89910566472483</v>
      </c>
      <c r="L141" s="40">
        <v>84289</v>
      </c>
      <c r="M141" s="40">
        <v>56086.241161616163</v>
      </c>
      <c r="N141" s="40">
        <v>9451823.108036112</v>
      </c>
      <c r="O141" s="43">
        <v>66.540404040404042</v>
      </c>
      <c r="P141" s="44">
        <v>168.5230265440693</v>
      </c>
      <c r="Q141" s="44">
        <v>112.13590276354105</v>
      </c>
      <c r="R141" s="43">
        <v>15.004433998590716</v>
      </c>
      <c r="S141" s="43">
        <v>-2.7158534312843758</v>
      </c>
      <c r="T141" s="60">
        <v>11.881082131734518</v>
      </c>
      <c r="U141" s="40">
        <v>82470</v>
      </c>
      <c r="V141" s="40">
        <v>60245.754914261815</v>
      </c>
      <c r="W141" s="40">
        <v>10361596.105823461</v>
      </c>
      <c r="X141" s="43">
        <v>73.05172173428133</v>
      </c>
      <c r="Y141" s="44">
        <v>171.98881681488547</v>
      </c>
      <c r="Z141" s="44">
        <v>125.64079187369299</v>
      </c>
      <c r="AA141" s="43">
        <v>2.3302680479149034</v>
      </c>
      <c r="AB141" s="43">
        <v>-2.9572042545908475</v>
      </c>
      <c r="AC141" s="60">
        <v>-0.69584699254953075</v>
      </c>
      <c r="AD141" s="40">
        <v>91605</v>
      </c>
      <c r="AE141" s="40">
        <v>67083.165190604544</v>
      </c>
      <c r="AF141" s="40">
        <v>12918507.256973559</v>
      </c>
      <c r="AG141" s="43">
        <v>73.230899176469123</v>
      </c>
      <c r="AH141" s="44">
        <v>192.57450390523439</v>
      </c>
      <c r="AI141" s="44">
        <v>141.0240407944278</v>
      </c>
      <c r="AJ141" s="43">
        <v>-3.4374140763512346</v>
      </c>
      <c r="AK141" s="43">
        <v>2.4646324706561344</v>
      </c>
      <c r="AL141" s="60">
        <v>-1.057501229158065</v>
      </c>
      <c r="AM141" s="40">
        <v>88650</v>
      </c>
      <c r="AN141" s="40">
        <v>70991.684636118604</v>
      </c>
      <c r="AO141" s="40">
        <v>14048684.3445</v>
      </c>
      <c r="AP141" s="43">
        <v>80.080862533692724</v>
      </c>
      <c r="AQ141" s="44">
        <v>197.89197025692806</v>
      </c>
      <c r="AR141" s="44">
        <v>158.47359666666665</v>
      </c>
      <c r="AS141" s="43">
        <v>-4.327637219730879</v>
      </c>
      <c r="AT141" s="43">
        <v>0.68591882986708019</v>
      </c>
      <c r="AU141" s="60">
        <v>-3.671402468376765</v>
      </c>
      <c r="AV141" s="40">
        <v>91605</v>
      </c>
      <c r="AW141" s="40">
        <v>71544.680400462064</v>
      </c>
      <c r="AX141" s="40">
        <v>15461898.210162722</v>
      </c>
      <c r="AY141" s="43">
        <v>78.101283118238172</v>
      </c>
      <c r="AZ141" s="44">
        <v>216.11527403039261</v>
      </c>
      <c r="BA141" s="44">
        <v>168.78880203223318</v>
      </c>
      <c r="BB141" s="43">
        <v>2.0939369592034643E-2</v>
      </c>
      <c r="BC141" s="43">
        <v>2.7250652934288033</v>
      </c>
      <c r="BD141" s="60">
        <v>2.7465752745871872</v>
      </c>
      <c r="BE141" s="40">
        <v>91605</v>
      </c>
      <c r="BF141" s="40">
        <v>76998.402002310351</v>
      </c>
      <c r="BG141" s="40">
        <v>16590020.389970042</v>
      </c>
      <c r="BH141" s="43">
        <v>84.054802687965022</v>
      </c>
      <c r="BI141" s="44">
        <v>215.45928173252548</v>
      </c>
      <c r="BJ141" s="44">
        <v>181.10387413318097</v>
      </c>
      <c r="BK141" s="43">
        <v>0.85423232110333969</v>
      </c>
      <c r="BL141" s="43">
        <v>5.763151134672551</v>
      </c>
      <c r="BM141" s="60">
        <v>6.66661415541786</v>
      </c>
      <c r="BN141" s="40">
        <v>82740</v>
      </c>
      <c r="BO141" s="40">
        <v>71594.349089500189</v>
      </c>
      <c r="BP141" s="40">
        <v>15572111.290243411</v>
      </c>
      <c r="BQ141" s="43">
        <v>86.529307577350977</v>
      </c>
      <c r="BR141" s="44">
        <v>217.50475405226038</v>
      </c>
      <c r="BS141" s="44">
        <v>188.20535762924112</v>
      </c>
      <c r="BT141" s="43">
        <v>-9.6435186363963074E-2</v>
      </c>
      <c r="BU141" s="43">
        <v>5.6661558992026286</v>
      </c>
      <c r="BV141" s="60">
        <v>5.5642565448292682</v>
      </c>
      <c r="BW141" s="40">
        <v>91605</v>
      </c>
      <c r="BX141" s="40">
        <v>81435.239672642245</v>
      </c>
      <c r="BY141" s="40">
        <v>17174936.634682544</v>
      </c>
      <c r="BZ141" s="43">
        <v>88.898247554873905</v>
      </c>
      <c r="CA141" s="44">
        <v>210.90300346291454</v>
      </c>
      <c r="CB141" s="44">
        <v>187.48907411912606</v>
      </c>
      <c r="CC141" s="43">
        <v>2.0572222431866343</v>
      </c>
      <c r="CD141" s="43">
        <v>5.5474744448039344</v>
      </c>
      <c r="CE141" s="60">
        <v>7.7188205662407379</v>
      </c>
      <c r="CF141" s="40">
        <v>88650</v>
      </c>
      <c r="CG141" s="40">
        <v>70581.430241621201</v>
      </c>
      <c r="CH141" s="40">
        <v>13185542.407489359</v>
      </c>
      <c r="CI141" s="43">
        <v>79.618082618862047</v>
      </c>
      <c r="CJ141" s="44">
        <v>186.81319381530429</v>
      </c>
      <c r="CK141" s="44">
        <v>148.73708299480384</v>
      </c>
      <c r="CL141" s="43">
        <v>5.8369581447468395</v>
      </c>
      <c r="CM141" s="43">
        <v>2.3246226327572321</v>
      </c>
      <c r="CN141" s="60">
        <v>8.2972680276165427</v>
      </c>
      <c r="CO141" s="40">
        <v>91605</v>
      </c>
      <c r="CP141" s="40">
        <v>66652.178487918936</v>
      </c>
      <c r="CQ141" s="40">
        <v>12009791.041823588</v>
      </c>
      <c r="CR141" s="43">
        <v>72.760415357151842</v>
      </c>
      <c r="CS141" s="44">
        <v>180.18602413723696</v>
      </c>
      <c r="CT141" s="44">
        <v>131.10409957779149</v>
      </c>
      <c r="CU141" s="43">
        <v>7.2560388246869483</v>
      </c>
      <c r="CV141" s="43">
        <v>1.2084799768968746</v>
      </c>
      <c r="CW141" s="60">
        <v>8.5522065778754151</v>
      </c>
      <c r="CX141" s="40">
        <v>88650</v>
      </c>
      <c r="CY141" s="40">
        <v>60164.076383476226</v>
      </c>
      <c r="CZ141" s="40">
        <v>10910315.493787996</v>
      </c>
      <c r="DA141" s="43">
        <v>67.866978435957392</v>
      </c>
      <c r="DB141" s="44">
        <v>181.34269068218359</v>
      </c>
      <c r="DC141" s="44">
        <v>123.07180478046246</v>
      </c>
      <c r="DD141" s="43">
        <v>11.743268085533906</v>
      </c>
      <c r="DE141" s="43">
        <v>6.9206065751837613</v>
      </c>
      <c r="DF141" s="60">
        <v>19.476580043848131</v>
      </c>
      <c r="DG141" s="40">
        <v>251048</v>
      </c>
      <c r="DH141" s="40">
        <v>170105.08671543747</v>
      </c>
      <c r="DI141" s="40">
        <v>28835347.053791381</v>
      </c>
      <c r="DJ141" s="43">
        <v>67.757993178769595</v>
      </c>
      <c r="DK141" s="44">
        <v>169.51490170325692</v>
      </c>
      <c r="DL141" s="44">
        <v>114.85989553309081</v>
      </c>
      <c r="DM141" s="43">
        <v>0.58174009198865362</v>
      </c>
      <c r="DN141" s="43">
        <v>10.220285117180136</v>
      </c>
      <c r="DO141" s="43">
        <v>9.5827980470390273</v>
      </c>
      <c r="DP141" s="43">
        <v>-2.5434028284456356</v>
      </c>
      <c r="DQ141" s="60">
        <v>6.7956660619522697</v>
      </c>
      <c r="DR141" s="40">
        <v>271860</v>
      </c>
      <c r="DS141" s="40">
        <v>209619.53022718523</v>
      </c>
      <c r="DT141" s="40">
        <v>42429089.811636277</v>
      </c>
      <c r="DU141" s="43">
        <v>77.105690512464221</v>
      </c>
      <c r="DV141" s="44">
        <v>202.4100033315203</v>
      </c>
      <c r="DW141" s="44">
        <v>156.06963073507055</v>
      </c>
      <c r="DX141" s="43">
        <v>8.9200147438260231</v>
      </c>
      <c r="DY141" s="43">
        <v>6.0936776745135788</v>
      </c>
      <c r="DZ141" s="43">
        <v>-2.5948739319823857</v>
      </c>
      <c r="EA141" s="43">
        <v>2.0382552531305071</v>
      </c>
      <c r="EB141" s="60">
        <v>-0.60950883309562864</v>
      </c>
      <c r="EC141" s="40">
        <v>265950</v>
      </c>
      <c r="ED141" s="40">
        <v>230027.99076445278</v>
      </c>
      <c r="EE141" s="40">
        <v>49337068.314895995</v>
      </c>
      <c r="EF141" s="43">
        <v>86.492946329931485</v>
      </c>
      <c r="EG141" s="44">
        <v>214.48289032536411</v>
      </c>
      <c r="EH141" s="44">
        <v>185.51257121600298</v>
      </c>
      <c r="EI141" s="43">
        <v>8.837106516721505</v>
      </c>
      <c r="EJ141" s="43">
        <v>9.8985323191759615</v>
      </c>
      <c r="EK141" s="43">
        <v>0.97524257708551543</v>
      </c>
      <c r="EL141" s="43">
        <v>5.6473681755429022</v>
      </c>
      <c r="EM141" s="60">
        <v>6.6776862915934041</v>
      </c>
      <c r="EN141" s="40">
        <v>268905</v>
      </c>
      <c r="EO141" s="40">
        <v>197397.68511301637</v>
      </c>
      <c r="EP141" s="40">
        <v>36105648.943100944</v>
      </c>
      <c r="EQ141" s="43">
        <v>73.407963821058132</v>
      </c>
      <c r="ER141" s="44">
        <v>182.90816795764007</v>
      </c>
      <c r="ES141" s="44">
        <v>134.26916176010465</v>
      </c>
      <c r="ET141" s="43">
        <v>8.6796616403089377</v>
      </c>
      <c r="EU141" s="43">
        <v>17.439833947448427</v>
      </c>
      <c r="EV141" s="43">
        <v>8.0605443326967503</v>
      </c>
      <c r="EW141" s="43">
        <v>3.2181368160745518</v>
      </c>
      <c r="EX141" s="60">
        <v>11.538080493514432</v>
      </c>
      <c r="EY141" s="40">
        <v>1057763</v>
      </c>
      <c r="EZ141" s="40">
        <v>807150.29282009182</v>
      </c>
      <c r="FA141" s="40">
        <v>156707154.12342459</v>
      </c>
      <c r="FB141" s="43">
        <v>76.307291219308283</v>
      </c>
      <c r="FC141" s="44">
        <v>194.14866787188731</v>
      </c>
      <c r="FD141" s="44">
        <v>148.14958939140865</v>
      </c>
      <c r="FE141" s="43">
        <v>6.739409693665948</v>
      </c>
      <c r="FF141" s="43">
        <v>10.673883678418655</v>
      </c>
      <c r="FG141" s="43">
        <v>3.6860555964969022</v>
      </c>
      <c r="FH141" s="43">
        <v>2.3692833291363864</v>
      </c>
      <c r="FI141" s="60">
        <v>6.142672026420553</v>
      </c>
      <c r="FK141" s="61">
        <v>33</v>
      </c>
      <c r="FL141" s="62">
        <v>19</v>
      </c>
      <c r="FM141" s="40">
        <v>2955</v>
      </c>
      <c r="FN141" s="62">
        <v>2566</v>
      </c>
    </row>
    <row r="142" spans="2:170" x14ac:dyDescent="0.25">
      <c r="B142" s="64" t="s">
        <v>60</v>
      </c>
      <c r="C142" s="40">
        <v>12834</v>
      </c>
      <c r="D142" s="40">
        <v>7129.622950819672</v>
      </c>
      <c r="E142" s="40">
        <v>1247910.9418418608</v>
      </c>
      <c r="F142" s="43">
        <v>55.552617662612377</v>
      </c>
      <c r="G142" s="44">
        <v>175.03182853426941</v>
      </c>
      <c r="H142" s="44">
        <v>97.234762493521941</v>
      </c>
      <c r="I142" s="43">
        <v>8.2152974503739848</v>
      </c>
      <c r="J142" s="43">
        <v>2.4992960708259497</v>
      </c>
      <c r="K142" s="60">
        <v>10.919918127646067</v>
      </c>
      <c r="L142" s="40">
        <v>12958</v>
      </c>
      <c r="M142" s="40">
        <v>6179.2713178294571</v>
      </c>
      <c r="N142" s="40">
        <v>1002302.9030526805</v>
      </c>
      <c r="O142" s="43">
        <v>47.686921730432609</v>
      </c>
      <c r="P142" s="44">
        <v>162.20406120713136</v>
      </c>
      <c r="Q142" s="44">
        <v>77.350123711427727</v>
      </c>
      <c r="R142" s="43">
        <v>-6.746671155876272</v>
      </c>
      <c r="S142" s="43">
        <v>4.1615009532505898</v>
      </c>
      <c r="T142" s="60">
        <v>-2.8659329870943502</v>
      </c>
      <c r="U142" s="40">
        <v>12540</v>
      </c>
      <c r="V142" s="40">
        <v>7433.2049180327867</v>
      </c>
      <c r="W142" s="40">
        <v>1282217.2389039344</v>
      </c>
      <c r="X142" s="43">
        <v>59.275956284153004</v>
      </c>
      <c r="Y142" s="44">
        <v>172.49857269416916</v>
      </c>
      <c r="Z142" s="44">
        <v>102.25017854098361</v>
      </c>
      <c r="AA142" s="43">
        <v>0.85643034502345217</v>
      </c>
      <c r="AB142" s="43">
        <v>-1.6021301210588828</v>
      </c>
      <c r="AC142" s="60">
        <v>-0.75942090461785283</v>
      </c>
      <c r="AD142" s="40">
        <v>12958</v>
      </c>
      <c r="AE142" s="40">
        <v>7796.1860465116279</v>
      </c>
      <c r="AF142" s="40">
        <v>1446692.2015461223</v>
      </c>
      <c r="AG142" s="43">
        <v>60.165041260315078</v>
      </c>
      <c r="AH142" s="44">
        <v>185.56409415004134</v>
      </c>
      <c r="AI142" s="44">
        <v>111.6447138097023</v>
      </c>
      <c r="AJ142" s="43">
        <v>-8.1328751431692687</v>
      </c>
      <c r="AK142" s="43">
        <v>4.4094177175206033</v>
      </c>
      <c r="AL142" s="60">
        <v>-4.0820698631791341</v>
      </c>
      <c r="AM142" s="40">
        <v>12540</v>
      </c>
      <c r="AN142" s="40">
        <v>7643.8914728682166</v>
      </c>
      <c r="AO142" s="40">
        <v>1411450.0806573627</v>
      </c>
      <c r="AP142" s="43">
        <v>60.956072351421192</v>
      </c>
      <c r="AQ142" s="44">
        <v>184.65072217041097</v>
      </c>
      <c r="AR142" s="44">
        <v>112.55582780361745</v>
      </c>
      <c r="AS142" s="43">
        <v>-18.613075728854177</v>
      </c>
      <c r="AT142" s="43">
        <v>0.18674058568681554</v>
      </c>
      <c r="AU142" s="60">
        <v>-18.461093309765189</v>
      </c>
      <c r="AV142" s="40">
        <v>12958</v>
      </c>
      <c r="AW142" s="40">
        <v>7004.0137457044675</v>
      </c>
      <c r="AX142" s="40">
        <v>1468501.7458202075</v>
      </c>
      <c r="AY142" s="43">
        <v>54.051657244207959</v>
      </c>
      <c r="AZ142" s="44">
        <v>209.6657429778509</v>
      </c>
      <c r="BA142" s="44">
        <v>113.32780875290999</v>
      </c>
      <c r="BB142" s="43">
        <v>-13.156859252828763</v>
      </c>
      <c r="BC142" s="43">
        <v>-3.7842210016323721</v>
      </c>
      <c r="BD142" s="60">
        <v>-16.443195623486702</v>
      </c>
      <c r="BE142" s="40">
        <v>12958</v>
      </c>
      <c r="BF142" s="40">
        <v>8683.4523809523816</v>
      </c>
      <c r="BG142" s="40">
        <v>1824883.5360276208</v>
      </c>
      <c r="BH142" s="43">
        <v>67.01228878648233</v>
      </c>
      <c r="BI142" s="44">
        <v>210.15645114040134</v>
      </c>
      <c r="BJ142" s="44">
        <v>140.8306479416284</v>
      </c>
      <c r="BK142" s="43">
        <v>-9.8310421072734382</v>
      </c>
      <c r="BL142" s="43">
        <v>-4.1156836875617024</v>
      </c>
      <c r="BM142" s="60">
        <v>-13.542111198525133</v>
      </c>
      <c r="BN142" s="40">
        <v>11704</v>
      </c>
      <c r="BO142" s="40">
        <v>9419.9285714285706</v>
      </c>
      <c r="BP142" s="40">
        <v>1913992.0848679382</v>
      </c>
      <c r="BQ142" s="43">
        <v>80.484693877551024</v>
      </c>
      <c r="BR142" s="44">
        <v>203.18541381229107</v>
      </c>
      <c r="BS142" s="44">
        <v>163.53315831065774</v>
      </c>
      <c r="BT142" s="43">
        <v>0.5487526451323721</v>
      </c>
      <c r="BU142" s="43">
        <v>5.2871240206413814</v>
      </c>
      <c r="BV142" s="60">
        <v>5.8648898987135496</v>
      </c>
      <c r="BW142" s="40">
        <v>12958</v>
      </c>
      <c r="BX142" s="40">
        <v>9711.8650793650795</v>
      </c>
      <c r="BY142" s="40">
        <v>1927101.0322980953</v>
      </c>
      <c r="BZ142" s="43">
        <v>74.948796722990267</v>
      </c>
      <c r="CA142" s="44">
        <v>198.42749220153715</v>
      </c>
      <c r="CB142" s="44">
        <v>148.71901777265745</v>
      </c>
      <c r="CC142" s="43">
        <v>-2.6882343846586276</v>
      </c>
      <c r="CD142" s="43">
        <v>3.1607795017739022</v>
      </c>
      <c r="CE142" s="60">
        <v>0.38757595576116</v>
      </c>
      <c r="CF142" s="40">
        <v>12540</v>
      </c>
      <c r="CG142" s="40">
        <v>7042.9682539682535</v>
      </c>
      <c r="CH142" s="40">
        <v>1292248.252722776</v>
      </c>
      <c r="CI142" s="43">
        <v>56.164021164021165</v>
      </c>
      <c r="CJ142" s="44">
        <v>183.48063005887872</v>
      </c>
      <c r="CK142" s="44">
        <v>103.05009989814802</v>
      </c>
      <c r="CL142" s="43">
        <v>-13.456196733158366</v>
      </c>
      <c r="CM142" s="43">
        <v>-0.18334522945668019</v>
      </c>
      <c r="CN142" s="60">
        <v>-13.614870667778142</v>
      </c>
      <c r="CO142" s="40">
        <v>12958</v>
      </c>
      <c r="CP142" s="40">
        <v>6955.0555555555557</v>
      </c>
      <c r="CQ142" s="40">
        <v>1164549.1820442858</v>
      </c>
      <c r="CR142" s="43">
        <v>53.673835125448029</v>
      </c>
      <c r="CS142" s="44">
        <v>167.43923506320058</v>
      </c>
      <c r="CT142" s="44">
        <v>89.871058963133635</v>
      </c>
      <c r="CU142" s="43">
        <v>0.13607028994239734</v>
      </c>
      <c r="CV142" s="43">
        <v>3.2702833952746464</v>
      </c>
      <c r="CW142" s="60">
        <v>3.4108035693503487</v>
      </c>
      <c r="CX142" s="40">
        <v>12420</v>
      </c>
      <c r="CY142" s="40">
        <v>5881.4285714285716</v>
      </c>
      <c r="CZ142" s="40">
        <v>1015838.7895357143</v>
      </c>
      <c r="DA142" s="43">
        <v>47.354497354497354</v>
      </c>
      <c r="DB142" s="44">
        <v>172.71973589385476</v>
      </c>
      <c r="DC142" s="44">
        <v>81.790562764550259</v>
      </c>
      <c r="DD142" s="43">
        <v>-4.5759412851007939</v>
      </c>
      <c r="DE142" s="43">
        <v>3.6128420225111197</v>
      </c>
      <c r="DF142" s="60">
        <v>-1.1284207923219109</v>
      </c>
      <c r="DG142" s="40">
        <v>38332</v>
      </c>
      <c r="DH142" s="40">
        <v>20742.099186681917</v>
      </c>
      <c r="DI142" s="40">
        <v>3532431.0837984756</v>
      </c>
      <c r="DJ142" s="43">
        <v>54.111706111556707</v>
      </c>
      <c r="DK142" s="44">
        <v>170.30248732329747</v>
      </c>
      <c r="DL142" s="44">
        <v>92.153581441053831</v>
      </c>
      <c r="DM142" s="43">
        <v>0</v>
      </c>
      <c r="DN142" s="43">
        <v>0.7642402727847506</v>
      </c>
      <c r="DO142" s="43">
        <v>0.764240272775215</v>
      </c>
      <c r="DP142" s="43">
        <v>1.6433603216979999</v>
      </c>
      <c r="DQ142" s="60">
        <v>2.4201598159536033</v>
      </c>
      <c r="DR142" s="40">
        <v>38456</v>
      </c>
      <c r="DS142" s="40">
        <v>22444.091265084313</v>
      </c>
      <c r="DT142" s="40">
        <v>4326644.0280236928</v>
      </c>
      <c r="DU142" s="43">
        <v>58.363041567204888</v>
      </c>
      <c r="DV142" s="44">
        <v>192.77430201660871</v>
      </c>
      <c r="DW142" s="44">
        <v>112.50894601684244</v>
      </c>
      <c r="DX142" s="43">
        <v>0</v>
      </c>
      <c r="DY142" s="43">
        <v>-13.488718251472177</v>
      </c>
      <c r="DZ142" s="43">
        <v>-13.488718251488649</v>
      </c>
      <c r="EA142" s="43">
        <v>8.9748555992352763E-2</v>
      </c>
      <c r="EB142" s="60">
        <v>-13.411075625319</v>
      </c>
      <c r="EC142" s="40">
        <v>37620</v>
      </c>
      <c r="ED142" s="40">
        <v>27815.246031746032</v>
      </c>
      <c r="EE142" s="40">
        <v>5665976.6531936545</v>
      </c>
      <c r="EF142" s="43">
        <v>73.937389770723101</v>
      </c>
      <c r="EG142" s="44">
        <v>203.70039677977232</v>
      </c>
      <c r="EH142" s="44">
        <v>150.61075633156975</v>
      </c>
      <c r="EI142" s="43">
        <v>0</v>
      </c>
      <c r="EJ142" s="43">
        <v>-4.0154392764145266</v>
      </c>
      <c r="EK142" s="43">
        <v>-4.0154392763684204</v>
      </c>
      <c r="EL142" s="43">
        <v>1.1076883165733733</v>
      </c>
      <c r="EM142" s="60">
        <v>-2.9522295115624955</v>
      </c>
      <c r="EN142" s="40">
        <v>37918</v>
      </c>
      <c r="EO142" s="40">
        <v>19879.452380952382</v>
      </c>
      <c r="EP142" s="40">
        <v>3472636.2243027762</v>
      </c>
      <c r="EQ142" s="43">
        <v>52.427481357013505</v>
      </c>
      <c r="ER142" s="44">
        <v>174.68470246343927</v>
      </c>
      <c r="ES142" s="44">
        <v>91.582789817574138</v>
      </c>
      <c r="ET142" s="43">
        <v>0</v>
      </c>
      <c r="EU142" s="43">
        <v>-6.4369047883996586</v>
      </c>
      <c r="EV142" s="43">
        <v>-6.4369047883619288</v>
      </c>
      <c r="EW142" s="43">
        <v>1.7004669290707872</v>
      </c>
      <c r="EX142" s="60">
        <v>-4.8458952964887487</v>
      </c>
      <c r="EY142" s="40">
        <v>152326</v>
      </c>
      <c r="EZ142" s="40">
        <v>90880.888864464636</v>
      </c>
      <c r="FA142" s="40">
        <v>16997687.989318598</v>
      </c>
      <c r="FB142" s="43">
        <v>59.662098961742998</v>
      </c>
      <c r="FC142" s="44">
        <v>187.03258959832718</v>
      </c>
      <c r="FD142" s="44">
        <v>111.58756869686461</v>
      </c>
      <c r="FE142" s="43">
        <v>0</v>
      </c>
      <c r="FF142" s="43">
        <v>-6.0704474662218848</v>
      </c>
      <c r="FG142" s="43">
        <v>-6.0704474662390622</v>
      </c>
      <c r="FH142" s="43">
        <v>0.90701520013488712</v>
      </c>
      <c r="FI142" s="60">
        <v>-5.218492147285148</v>
      </c>
      <c r="FK142" s="61">
        <v>18</v>
      </c>
      <c r="FL142" s="62">
        <v>6</v>
      </c>
      <c r="FM142" s="40">
        <v>414</v>
      </c>
      <c r="FN142" s="62">
        <v>252</v>
      </c>
    </row>
    <row r="143" spans="2:170" x14ac:dyDescent="0.25">
      <c r="B143" s="64" t="s">
        <v>61</v>
      </c>
      <c r="C143" s="40">
        <v>22227</v>
      </c>
      <c r="D143" s="40">
        <v>16005.788793103447</v>
      </c>
      <c r="E143" s="40">
        <v>2718677.1570039946</v>
      </c>
      <c r="F143" s="43">
        <v>72.010567296996669</v>
      </c>
      <c r="G143" s="44">
        <v>169.85586853272827</v>
      </c>
      <c r="H143" s="44">
        <v>122.31417451765846</v>
      </c>
      <c r="I143" s="43">
        <v>7.7108908923668054</v>
      </c>
      <c r="J143" s="43">
        <v>0.95748373647792662</v>
      </c>
      <c r="K143" s="60">
        <v>8.7422051550913054</v>
      </c>
      <c r="L143" s="40">
        <v>22227</v>
      </c>
      <c r="M143" s="40">
        <v>16255.090517241379</v>
      </c>
      <c r="N143" s="40">
        <v>2568569.823298655</v>
      </c>
      <c r="O143" s="43">
        <v>73.132183908045974</v>
      </c>
      <c r="P143" s="44">
        <v>158.01633467215919</v>
      </c>
      <c r="Q143" s="44">
        <v>115.56079647719689</v>
      </c>
      <c r="R143" s="43">
        <v>6.4904637941386403</v>
      </c>
      <c r="S143" s="43">
        <v>-1.8124635604620851</v>
      </c>
      <c r="T143" s="60">
        <v>4.5603629425398466</v>
      </c>
      <c r="U143" s="40">
        <v>21510</v>
      </c>
      <c r="V143" s="40">
        <v>16576.504310344826</v>
      </c>
      <c r="W143" s="40">
        <v>2845911.9931078446</v>
      </c>
      <c r="X143" s="43">
        <v>77.064176245210732</v>
      </c>
      <c r="Y143" s="44">
        <v>171.68348282766763</v>
      </c>
      <c r="Z143" s="44">
        <v>132.30646179022989</v>
      </c>
      <c r="AA143" s="43">
        <v>-2.2813309789569955</v>
      </c>
      <c r="AB143" s="43">
        <v>-4.8282401374814627</v>
      </c>
      <c r="AC143" s="60">
        <v>-6.9994229784458577</v>
      </c>
      <c r="AD143" s="40">
        <v>22227</v>
      </c>
      <c r="AE143" s="40">
        <v>18062.012931034482</v>
      </c>
      <c r="AF143" s="40">
        <v>3388159.2798224147</v>
      </c>
      <c r="AG143" s="43">
        <v>81.261586948461257</v>
      </c>
      <c r="AH143" s="44">
        <v>187.58481088233623</v>
      </c>
      <c r="AI143" s="44">
        <v>152.43439419725627</v>
      </c>
      <c r="AJ143" s="43">
        <v>-0.60287891420613093</v>
      </c>
      <c r="AK143" s="43">
        <v>-2.5664371501535044</v>
      </c>
      <c r="AL143" s="60">
        <v>-3.1538435559713567</v>
      </c>
      <c r="AM143" s="40">
        <v>21510</v>
      </c>
      <c r="AN143" s="40">
        <v>18039.349137931036</v>
      </c>
      <c r="AO143" s="40">
        <v>3554561.0045034485</v>
      </c>
      <c r="AP143" s="43">
        <v>83.864942528735625</v>
      </c>
      <c r="AQ143" s="44">
        <v>197.04485884301297</v>
      </c>
      <c r="AR143" s="44">
        <v>165.25155762452107</v>
      </c>
      <c r="AS143" s="43">
        <v>-4.5115742833078682</v>
      </c>
      <c r="AT143" s="43">
        <v>-2.3621123961052874</v>
      </c>
      <c r="AU143" s="60">
        <v>-6.7671182239626058</v>
      </c>
      <c r="AV143" s="40">
        <v>22227</v>
      </c>
      <c r="AW143" s="40">
        <v>17167.823275862069</v>
      </c>
      <c r="AX143" s="40">
        <v>3885484.9894403019</v>
      </c>
      <c r="AY143" s="43">
        <v>77.238598442714121</v>
      </c>
      <c r="AZ143" s="44">
        <v>226.32368279927994</v>
      </c>
      <c r="BA143" s="44">
        <v>174.8092405380979</v>
      </c>
      <c r="BB143" s="43">
        <v>-2.3927735675272137</v>
      </c>
      <c r="BC143" s="43">
        <v>1.6645328971813074</v>
      </c>
      <c r="BD143" s="60">
        <v>-0.76806917350045911</v>
      </c>
      <c r="BE143" s="40">
        <v>22227</v>
      </c>
      <c r="BF143" s="40">
        <v>18726.474137931036</v>
      </c>
      <c r="BG143" s="40">
        <v>4170856.5852029319</v>
      </c>
      <c r="BH143" s="43">
        <v>84.251019651464588</v>
      </c>
      <c r="BI143" s="44">
        <v>222.72514059412481</v>
      </c>
      <c r="BJ143" s="44">
        <v>187.64820197070824</v>
      </c>
      <c r="BK143" s="43">
        <v>1.1012235817979488</v>
      </c>
      <c r="BL143" s="43">
        <v>3.17086037876039</v>
      </c>
      <c r="BM143" s="60">
        <v>4.3070022227147593</v>
      </c>
      <c r="BN143" s="40">
        <v>20076</v>
      </c>
      <c r="BO143" s="40">
        <v>17796.228448275862</v>
      </c>
      <c r="BP143" s="40">
        <v>4039526.0114322845</v>
      </c>
      <c r="BQ143" s="43">
        <v>88.644293924466339</v>
      </c>
      <c r="BR143" s="44">
        <v>226.98775884862519</v>
      </c>
      <c r="BS143" s="44">
        <v>201.21169612633415</v>
      </c>
      <c r="BT143" s="43">
        <v>0.67501848811479837</v>
      </c>
      <c r="BU143" s="43">
        <v>7.2588389198727254</v>
      </c>
      <c r="BV143" s="60">
        <v>7.9828559127983718</v>
      </c>
      <c r="BW143" s="40">
        <v>22227</v>
      </c>
      <c r="BX143" s="40">
        <v>19725.741379310344</v>
      </c>
      <c r="BY143" s="40">
        <v>4151959.6026548278</v>
      </c>
      <c r="BZ143" s="43">
        <v>88.746755654430842</v>
      </c>
      <c r="CA143" s="44">
        <v>210.48433733444747</v>
      </c>
      <c r="CB143" s="44">
        <v>186.79802054505006</v>
      </c>
      <c r="CC143" s="43">
        <v>2.2699353736256325</v>
      </c>
      <c r="CD143" s="43">
        <v>2.7596657915428655</v>
      </c>
      <c r="CE143" s="60">
        <v>5.0922437951241877</v>
      </c>
      <c r="CF143" s="40">
        <v>21510</v>
      </c>
      <c r="CG143" s="40">
        <v>16267.452586206897</v>
      </c>
      <c r="CH143" s="40">
        <v>3051791.9983194829</v>
      </c>
      <c r="CI143" s="43">
        <v>75.627394636015325</v>
      </c>
      <c r="CJ143" s="44">
        <v>187.60109993540624</v>
      </c>
      <c r="CK143" s="44">
        <v>141.87782418965517</v>
      </c>
      <c r="CL143" s="43">
        <v>1.2308481313314814</v>
      </c>
      <c r="CM143" s="43">
        <v>1.112784351898662</v>
      </c>
      <c r="CN143" s="60">
        <v>2.3573291685666478</v>
      </c>
      <c r="CO143" s="40">
        <v>22227</v>
      </c>
      <c r="CP143" s="40">
        <v>14889.081896551725</v>
      </c>
      <c r="CQ143" s="40">
        <v>2646318.9216306885</v>
      </c>
      <c r="CR143" s="43">
        <v>66.986466444197262</v>
      </c>
      <c r="CS143" s="44">
        <v>177.73553399847776</v>
      </c>
      <c r="CT143" s="44">
        <v>119.0587538413051</v>
      </c>
      <c r="CU143" s="43">
        <v>1.517173561915089</v>
      </c>
      <c r="CV143" s="43">
        <v>2.7608404788699135</v>
      </c>
      <c r="CW143" s="60">
        <v>4.3199007825834634</v>
      </c>
      <c r="CX143" s="40">
        <v>21510</v>
      </c>
      <c r="CY143" s="40">
        <v>13756.922413793103</v>
      </c>
      <c r="CZ143" s="40">
        <v>2617599.3193512931</v>
      </c>
      <c r="DA143" s="43">
        <v>63.955938697318011</v>
      </c>
      <c r="DB143" s="44">
        <v>190.27506593530029</v>
      </c>
      <c r="DC143" s="44">
        <v>121.69220452586207</v>
      </c>
      <c r="DD143" s="43">
        <v>0.95252494701173551</v>
      </c>
      <c r="DE143" s="43">
        <v>16.953936943047665</v>
      </c>
      <c r="DF143" s="60">
        <v>18.067952368972261</v>
      </c>
      <c r="DG143" s="40">
        <v>65964</v>
      </c>
      <c r="DH143" s="40">
        <v>48837.383620689652</v>
      </c>
      <c r="DI143" s="40">
        <v>8133158.9734104946</v>
      </c>
      <c r="DJ143" s="43">
        <v>74.036419290354829</v>
      </c>
      <c r="DK143" s="44">
        <v>166.53551788480601</v>
      </c>
      <c r="DL143" s="44">
        <v>123.29693428855883</v>
      </c>
      <c r="DM143" s="43">
        <v>0.13966480446927373</v>
      </c>
      <c r="DN143" s="43">
        <v>3.860399749168653</v>
      </c>
      <c r="DO143" s="43">
        <v>3.7155456351846081</v>
      </c>
      <c r="DP143" s="43">
        <v>-2.1824620878953369</v>
      </c>
      <c r="DQ143" s="60">
        <v>1.4519931724288593</v>
      </c>
      <c r="DR143" s="40">
        <v>65964</v>
      </c>
      <c r="DS143" s="40">
        <v>53269.185344827587</v>
      </c>
      <c r="DT143" s="40">
        <v>10828205.273766166</v>
      </c>
      <c r="DU143" s="43">
        <v>80.754935032483758</v>
      </c>
      <c r="DV143" s="44">
        <v>203.27334093194611</v>
      </c>
      <c r="DW143" s="44">
        <v>164.15325440795229</v>
      </c>
      <c r="DX143" s="43">
        <v>0.13966480446927373</v>
      </c>
      <c r="DY143" s="43">
        <v>-2.3939198297521513</v>
      </c>
      <c r="DZ143" s="43">
        <v>-2.5300510433610719</v>
      </c>
      <c r="EA143" s="43">
        <v>-1.0452080839411211</v>
      </c>
      <c r="EB143" s="60">
        <v>-3.548814829244086</v>
      </c>
      <c r="EC143" s="40">
        <v>64530</v>
      </c>
      <c r="ED143" s="40">
        <v>56248.443965517239</v>
      </c>
      <c r="EE143" s="40">
        <v>12362342.199290045</v>
      </c>
      <c r="EF143" s="43">
        <v>87.166347381864625</v>
      </c>
      <c r="EG143" s="44">
        <v>219.78105219886083</v>
      </c>
      <c r="EH143" s="44">
        <v>191.57511543917627</v>
      </c>
      <c r="EI143" s="43">
        <v>0</v>
      </c>
      <c r="EJ143" s="43">
        <v>1.3717003104346528</v>
      </c>
      <c r="EK143" s="43">
        <v>1.3717003104738588</v>
      </c>
      <c r="EL143" s="43">
        <v>4.3177229120274676</v>
      </c>
      <c r="EM143" s="60">
        <v>5.7486494410080269</v>
      </c>
      <c r="EN143" s="40">
        <v>65247</v>
      </c>
      <c r="EO143" s="40">
        <v>44913.456896551725</v>
      </c>
      <c r="EP143" s="40">
        <v>8315710.2393014645</v>
      </c>
      <c r="EQ143" s="43">
        <v>68.836049008462808</v>
      </c>
      <c r="ER143" s="44">
        <v>185.14963696637457</v>
      </c>
      <c r="ES143" s="44">
        <v>127.44969484116457</v>
      </c>
      <c r="ET143" s="43">
        <v>0</v>
      </c>
      <c r="EU143" s="43">
        <v>1.2400148616013533</v>
      </c>
      <c r="EV143" s="43">
        <v>1.2400148616255615</v>
      </c>
      <c r="EW143" s="43">
        <v>6.187073332032039</v>
      </c>
      <c r="EX143" s="60">
        <v>7.503808822473121</v>
      </c>
      <c r="EY143" s="40">
        <v>261705</v>
      </c>
      <c r="EZ143" s="40">
        <v>203268.4698275862</v>
      </c>
      <c r="FA143" s="40">
        <v>39639416.685768165</v>
      </c>
      <c r="FB143" s="43">
        <v>77.670839237915288</v>
      </c>
      <c r="FC143" s="44">
        <v>195.01015931979322</v>
      </c>
      <c r="FD143" s="44">
        <v>151.46602734287907</v>
      </c>
      <c r="FE143" s="43">
        <v>7.0357638583517193E-2</v>
      </c>
      <c r="FF143" s="43">
        <v>0.90344501499647867</v>
      </c>
      <c r="FG143" s="43">
        <v>0.8325016479382058</v>
      </c>
      <c r="FH143" s="43">
        <v>1.6624102650545654</v>
      </c>
      <c r="FI143" s="60">
        <v>2.5087515057992222</v>
      </c>
      <c r="FK143" s="61">
        <v>12</v>
      </c>
      <c r="FL143" s="62">
        <v>10</v>
      </c>
      <c r="FM143" s="40">
        <v>717</v>
      </c>
      <c r="FN143" s="62">
        <v>696</v>
      </c>
    </row>
    <row r="144" spans="2:170" x14ac:dyDescent="0.25">
      <c r="B144" s="64" t="s">
        <v>62</v>
      </c>
      <c r="K144" s="60"/>
      <c r="T144" s="60"/>
      <c r="AC144" s="60"/>
      <c r="AL144" s="60"/>
      <c r="AU144" s="60"/>
      <c r="BD144" s="60"/>
      <c r="BM144" s="60"/>
      <c r="BV144" s="60"/>
      <c r="CE144" s="60"/>
      <c r="CN144" s="60"/>
      <c r="CW144" s="60"/>
      <c r="DF144" s="60"/>
      <c r="DQ144" s="60"/>
      <c r="EB144" s="60"/>
      <c r="EM144" s="60"/>
      <c r="EX144" s="60"/>
      <c r="FI144" s="60"/>
      <c r="FK144" s="61">
        <v>0</v>
      </c>
      <c r="FL144" s="62">
        <v>0</v>
      </c>
      <c r="FM144" s="40">
        <v>0</v>
      </c>
      <c r="FN144" s="62">
        <v>0</v>
      </c>
    </row>
    <row r="145" spans="2:170" ht="13" x14ac:dyDescent="0.3">
      <c r="B145" s="65" t="s">
        <v>87</v>
      </c>
      <c r="C145" s="66">
        <v>119350</v>
      </c>
      <c r="D145" s="66">
        <v>77480.521054225988</v>
      </c>
      <c r="E145" s="66">
        <v>13072715.91124765</v>
      </c>
      <c r="F145" s="67">
        <v>64.918744075597814</v>
      </c>
      <c r="G145" s="68">
        <v>168.72261225629211</v>
      </c>
      <c r="H145" s="68">
        <v>109.53260084832552</v>
      </c>
      <c r="I145" s="67">
        <v>11.283231372056408</v>
      </c>
      <c r="J145" s="67">
        <v>-0.79582295235045997</v>
      </c>
      <c r="K145" s="69">
        <v>10.397613874609629</v>
      </c>
      <c r="L145" s="66">
        <v>119474</v>
      </c>
      <c r="M145" s="66">
        <v>79399.344144144139</v>
      </c>
      <c r="N145" s="66">
        <v>13160852.255818065</v>
      </c>
      <c r="O145" s="67">
        <v>66.457425167102585</v>
      </c>
      <c r="P145" s="68">
        <v>165.75517591084161</v>
      </c>
      <c r="Q145" s="68">
        <v>110.15662199154683</v>
      </c>
      <c r="R145" s="67">
        <v>11.440279473159814</v>
      </c>
      <c r="S145" s="67">
        <v>-2.0053523189374025</v>
      </c>
      <c r="T145" s="69">
        <v>9.205509244622645</v>
      </c>
      <c r="U145" s="66">
        <v>116520</v>
      </c>
      <c r="V145" s="66">
        <v>84920.960672470726</v>
      </c>
      <c r="W145" s="66">
        <v>14602305.791082796</v>
      </c>
      <c r="X145" s="67">
        <v>72.881016711698194</v>
      </c>
      <c r="Y145" s="68">
        <v>171.95172635177809</v>
      </c>
      <c r="Z145" s="68">
        <v>125.32016641849293</v>
      </c>
      <c r="AA145" s="67">
        <v>1.2628546180480087</v>
      </c>
      <c r="AB145" s="67">
        <v>-3.3071592331303594</v>
      </c>
      <c r="AC145" s="69">
        <v>-2.0860692281701567</v>
      </c>
      <c r="AD145" s="66">
        <v>126790</v>
      </c>
      <c r="AE145" s="66">
        <v>93641.534778935515</v>
      </c>
      <c r="AF145" s="66">
        <v>17893354.202357598</v>
      </c>
      <c r="AG145" s="67">
        <v>73.855615410470477</v>
      </c>
      <c r="AH145" s="68">
        <v>191.08352126649118</v>
      </c>
      <c r="AI145" s="68">
        <v>141.12591057936427</v>
      </c>
      <c r="AJ145" s="67">
        <v>-3.168022015053201</v>
      </c>
      <c r="AK145" s="67">
        <v>1.4841990174011075</v>
      </c>
      <c r="AL145" s="69">
        <v>-1.7308427492776923</v>
      </c>
      <c r="AM145" s="66">
        <v>122700</v>
      </c>
      <c r="AN145" s="66">
        <v>97464.319909884536</v>
      </c>
      <c r="AO145" s="66">
        <v>19198366.183047872</v>
      </c>
      <c r="AP145" s="67">
        <v>79.433023561438091</v>
      </c>
      <c r="AQ145" s="68">
        <v>196.97840400259983</v>
      </c>
      <c r="AR145" s="68">
        <v>156.46590206232983</v>
      </c>
      <c r="AS145" s="67">
        <v>-5.3038898992555339</v>
      </c>
      <c r="AT145" s="67">
        <v>6.5672907505237771E-2</v>
      </c>
      <c r="AU145" s="69">
        <v>-5.2417002105149892</v>
      </c>
      <c r="AV145" s="66">
        <v>126790</v>
      </c>
      <c r="AW145" s="66">
        <v>96336.389508928565</v>
      </c>
      <c r="AX145" s="66">
        <v>20978019.024899472</v>
      </c>
      <c r="AY145" s="67">
        <v>75.981062788018434</v>
      </c>
      <c r="AZ145" s="68">
        <v>217.75799499892202</v>
      </c>
      <c r="BA145" s="68">
        <v>165.45483890606096</v>
      </c>
      <c r="BB145" s="67">
        <v>-1.4177386646642487</v>
      </c>
      <c r="BC145" s="67">
        <v>2.0030773567740821</v>
      </c>
      <c r="BD145" s="69">
        <v>0.55694028996424283</v>
      </c>
      <c r="BE145" s="66">
        <v>126790</v>
      </c>
      <c r="BF145" s="66">
        <v>105085.88716502115</v>
      </c>
      <c r="BG145" s="66">
        <v>22762085.909485247</v>
      </c>
      <c r="BH145" s="67">
        <v>82.881841758041773</v>
      </c>
      <c r="BI145" s="68">
        <v>216.60459385703152</v>
      </c>
      <c r="BJ145" s="68">
        <v>179.52587672123391</v>
      </c>
      <c r="BK145" s="67">
        <v>0.29212858891908333</v>
      </c>
      <c r="BL145" s="67">
        <v>4.455499190603053</v>
      </c>
      <c r="BM145" s="69">
        <v>4.7606435664382039</v>
      </c>
      <c r="BN145" s="66">
        <v>114520</v>
      </c>
      <c r="BO145" s="66">
        <v>99076.744120147356</v>
      </c>
      <c r="BP145" s="66">
        <v>21645277.042444602</v>
      </c>
      <c r="BQ145" s="67">
        <v>86.514795773792656</v>
      </c>
      <c r="BR145" s="68">
        <v>218.46980575175172</v>
      </c>
      <c r="BS145" s="68">
        <v>189.00870627352953</v>
      </c>
      <c r="BT145" s="67">
        <v>0.12822972035993174</v>
      </c>
      <c r="BU145" s="67">
        <v>5.9755624382033119</v>
      </c>
      <c r="BV145" s="69">
        <v>6.1114546056088512</v>
      </c>
      <c r="BW145" s="66">
        <v>126790</v>
      </c>
      <c r="BX145" s="66">
        <v>111407.68924302788</v>
      </c>
      <c r="BY145" s="66">
        <v>23401868.399920318</v>
      </c>
      <c r="BZ145" s="67">
        <v>87.867883305487723</v>
      </c>
      <c r="CA145" s="68">
        <v>210.05613309931258</v>
      </c>
      <c r="CB145" s="68">
        <v>184.57187790772394</v>
      </c>
      <c r="CC145" s="67">
        <v>1.8687989221523726</v>
      </c>
      <c r="CD145" s="67">
        <v>4.8416893236420524</v>
      </c>
      <c r="CE145" s="69">
        <v>6.8009696836444107</v>
      </c>
      <c r="CF145" s="66">
        <v>122700</v>
      </c>
      <c r="CG145" s="66">
        <v>94657.777461582242</v>
      </c>
      <c r="CH145" s="66">
        <v>17681333.479394563</v>
      </c>
      <c r="CI145" s="67">
        <v>77.145702902675012</v>
      </c>
      <c r="CJ145" s="68">
        <v>186.792189226825</v>
      </c>
      <c r="CK145" s="68">
        <v>144.10214734632896</v>
      </c>
      <c r="CL145" s="67">
        <v>3.8354480906682031</v>
      </c>
      <c r="CM145" s="67">
        <v>1.9082423498572236</v>
      </c>
      <c r="CN145" s="69">
        <v>5.8168800852774121</v>
      </c>
      <c r="CO145" s="66">
        <v>126790</v>
      </c>
      <c r="CP145" s="66">
        <v>89067.490039840632</v>
      </c>
      <c r="CQ145" s="66">
        <v>15945286.442858949</v>
      </c>
      <c r="CR145" s="67">
        <v>70.248040097673822</v>
      </c>
      <c r="CS145" s="68">
        <v>179.02476465572892</v>
      </c>
      <c r="CT145" s="68">
        <v>125.76138846012265</v>
      </c>
      <c r="CU145" s="67">
        <v>5.9476559887784726</v>
      </c>
      <c r="CV145" s="67">
        <v>1.7626891435047172</v>
      </c>
      <c r="CW145" s="69">
        <v>7.8151838186578138</v>
      </c>
      <c r="CX145" s="66">
        <v>122580</v>
      </c>
      <c r="CY145" s="66">
        <v>80438.619237336374</v>
      </c>
      <c r="CZ145" s="66">
        <v>14689760.013051223</v>
      </c>
      <c r="DA145" s="67">
        <v>65.621324226901919</v>
      </c>
      <c r="DB145" s="68">
        <v>182.62073805256006</v>
      </c>
      <c r="DC145" s="68">
        <v>119.83814662303168</v>
      </c>
      <c r="DD145" s="67">
        <v>8.6229395025494089</v>
      </c>
      <c r="DE145" s="67">
        <v>8.7964561344095724</v>
      </c>
      <c r="DF145" s="69">
        <v>18.17790872785536</v>
      </c>
      <c r="DG145" s="66">
        <v>355344</v>
      </c>
      <c r="DH145" s="66">
        <v>241800.82587084087</v>
      </c>
      <c r="DI145" s="66">
        <v>40835873.958148509</v>
      </c>
      <c r="DJ145" s="67">
        <v>68.046970223456952</v>
      </c>
      <c r="DK145" s="68">
        <v>168.88227660546204</v>
      </c>
      <c r="DL145" s="68">
        <v>114.91927247441497</v>
      </c>
      <c r="DM145" s="67">
        <v>0.43640474844544941</v>
      </c>
      <c r="DN145" s="67">
        <v>8.1012429575565932</v>
      </c>
      <c r="DO145" s="67">
        <v>7.6315338330108649</v>
      </c>
      <c r="DP145" s="67">
        <v>-2.1886570624473252</v>
      </c>
      <c r="DQ145" s="69">
        <v>5.2758486663911937</v>
      </c>
      <c r="DR145" s="66">
        <v>376280</v>
      </c>
      <c r="DS145" s="66">
        <v>287442.2441977486</v>
      </c>
      <c r="DT145" s="66">
        <v>58069739.410304941</v>
      </c>
      <c r="DU145" s="67">
        <v>76.39051881517716</v>
      </c>
      <c r="DV145" s="68">
        <v>202.02228650272892</v>
      </c>
      <c r="DW145" s="68">
        <v>154.32587278171823</v>
      </c>
      <c r="DX145" s="67">
        <v>6.3166103457239409</v>
      </c>
      <c r="DY145" s="67">
        <v>2.7740311613831721</v>
      </c>
      <c r="DZ145" s="67">
        <v>-3.3321032084068736</v>
      </c>
      <c r="EA145" s="67">
        <v>1.2483934800313887</v>
      </c>
      <c r="EB145" s="69">
        <v>-2.1253074875329938</v>
      </c>
      <c r="EC145" s="66">
        <v>368100</v>
      </c>
      <c r="ED145" s="66">
        <v>315570.3205281964</v>
      </c>
      <c r="EE145" s="66">
        <v>67809231.351850167</v>
      </c>
      <c r="EF145" s="67">
        <v>85.729508429284536</v>
      </c>
      <c r="EG145" s="68">
        <v>214.87835496808506</v>
      </c>
      <c r="EH145" s="68">
        <v>184.21415743507245</v>
      </c>
      <c r="EI145" s="67">
        <v>6.2319267198836386</v>
      </c>
      <c r="EJ145" s="67">
        <v>7.0714774531908233</v>
      </c>
      <c r="EK145" s="67">
        <v>0.79029982720638503</v>
      </c>
      <c r="EL145" s="67">
        <v>5.0591551241397559</v>
      </c>
      <c r="EM145" s="69">
        <v>5.8894374455379364</v>
      </c>
      <c r="EN145" s="66">
        <v>372070</v>
      </c>
      <c r="EO145" s="66">
        <v>264163.88673875923</v>
      </c>
      <c r="EP145" s="66">
        <v>48316379.935304739</v>
      </c>
      <c r="EQ145" s="67">
        <v>70.998437589367384</v>
      </c>
      <c r="ER145" s="68">
        <v>182.90304754293106</v>
      </c>
      <c r="ES145" s="68">
        <v>129.85830605881887</v>
      </c>
      <c r="ET145" s="67">
        <v>6.1256039749681968</v>
      </c>
      <c r="EU145" s="67">
        <v>12.46104718278337</v>
      </c>
      <c r="EV145" s="67">
        <v>5.9697593893690524</v>
      </c>
      <c r="EW145" s="67">
        <v>3.7909561651008086</v>
      </c>
      <c r="EX145" s="69">
        <v>9.9870265160467078</v>
      </c>
      <c r="EY145" s="66">
        <v>1471794</v>
      </c>
      <c r="EZ145" s="66">
        <v>1108977.277335545</v>
      </c>
      <c r="FA145" s="66">
        <v>215031224.65560836</v>
      </c>
      <c r="FB145" s="67">
        <v>75.348674973233017</v>
      </c>
      <c r="FC145" s="68">
        <v>193.90047844104384</v>
      </c>
      <c r="FD145" s="68">
        <v>146.10144127208588</v>
      </c>
      <c r="FE145" s="67">
        <v>4.7671452082253722</v>
      </c>
      <c r="FF145" s="67">
        <v>7.3564647998246135</v>
      </c>
      <c r="FG145" s="67">
        <v>2.4714996160279363</v>
      </c>
      <c r="FH145" s="67">
        <v>2.1393550466628457</v>
      </c>
      <c r="FI145" s="69">
        <v>4.6637288145152942</v>
      </c>
      <c r="FK145" s="70">
        <v>63</v>
      </c>
      <c r="FL145" s="71">
        <v>35</v>
      </c>
      <c r="FM145" s="66">
        <v>4086</v>
      </c>
      <c r="FN145" s="71">
        <v>3514</v>
      </c>
    </row>
    <row r="146" spans="2:170" ht="13" x14ac:dyDescent="0.3">
      <c r="B146" s="63" t="s">
        <v>88</v>
      </c>
      <c r="K146" s="60"/>
      <c r="T146" s="60"/>
      <c r="AC146" s="60"/>
      <c r="AL146" s="60"/>
      <c r="AU146" s="60"/>
      <c r="BD146" s="60"/>
      <c r="BM146" s="60"/>
      <c r="BV146" s="60"/>
      <c r="CE146" s="60"/>
      <c r="CN146" s="60"/>
      <c r="CW146" s="60"/>
      <c r="DF146" s="60"/>
      <c r="DQ146" s="60"/>
      <c r="EB146" s="60"/>
      <c r="EM146" s="60"/>
      <c r="EX146" s="60"/>
      <c r="FI146" s="60"/>
      <c r="FK146" s="61"/>
      <c r="FL146" s="62"/>
      <c r="FN146" s="62"/>
    </row>
    <row r="147" spans="2:170" x14ac:dyDescent="0.25">
      <c r="B147" s="64" t="s">
        <v>59</v>
      </c>
      <c r="C147" s="40">
        <v>65193</v>
      </c>
      <c r="D147" s="40">
        <v>38893.413793103449</v>
      </c>
      <c r="E147" s="40">
        <v>4884931.6070925342</v>
      </c>
      <c r="F147" s="43">
        <v>59.658880237300707</v>
      </c>
      <c r="G147" s="44">
        <v>125.59791313455563</v>
      </c>
      <c r="H147" s="44">
        <v>74.930308577493506</v>
      </c>
      <c r="I147" s="43">
        <v>17.193800680730796</v>
      </c>
      <c r="J147" s="43">
        <v>-1.6259602044246952</v>
      </c>
      <c r="K147" s="60">
        <v>15.288276119721449</v>
      </c>
      <c r="L147" s="40">
        <v>65193</v>
      </c>
      <c r="M147" s="40">
        <v>36581.251626898047</v>
      </c>
      <c r="N147" s="40">
        <v>4617075.6638731388</v>
      </c>
      <c r="O147" s="43">
        <v>56.112238471765444</v>
      </c>
      <c r="P147" s="44">
        <v>126.21426163773525</v>
      </c>
      <c r="Q147" s="44">
        <v>70.821647475543983</v>
      </c>
      <c r="R147" s="43">
        <v>22.36882262799697</v>
      </c>
      <c r="S147" s="43">
        <v>0.25695774559355244</v>
      </c>
      <c r="T147" s="60">
        <v>22.683258795877034</v>
      </c>
      <c r="U147" s="40">
        <v>63090</v>
      </c>
      <c r="V147" s="40">
        <v>38654.599783080259</v>
      </c>
      <c r="W147" s="40">
        <v>5104152.5531145576</v>
      </c>
      <c r="X147" s="43">
        <v>61.26898047722343</v>
      </c>
      <c r="Y147" s="44">
        <v>132.04515327432591</v>
      </c>
      <c r="Z147" s="44">
        <v>80.902719180766482</v>
      </c>
      <c r="AA147" s="43">
        <v>1.3741274552875851</v>
      </c>
      <c r="AB147" s="43">
        <v>-1.5449520090363622</v>
      </c>
      <c r="AC147" s="60">
        <v>-0.19205416347374238</v>
      </c>
      <c r="AD147" s="40">
        <v>65193</v>
      </c>
      <c r="AE147" s="40">
        <v>46667.440347071584</v>
      </c>
      <c r="AF147" s="40">
        <v>6953910.8719497882</v>
      </c>
      <c r="AG147" s="43">
        <v>71.583514099783073</v>
      </c>
      <c r="AH147" s="44">
        <v>149.00990541226784</v>
      </c>
      <c r="AI147" s="44">
        <v>106.66652665086418</v>
      </c>
      <c r="AJ147" s="43">
        <v>9.2605418105467159</v>
      </c>
      <c r="AK147" s="43">
        <v>-2.8192560835840008</v>
      </c>
      <c r="AL147" s="60">
        <v>6.1802073385563272</v>
      </c>
      <c r="AM147" s="40">
        <v>63090</v>
      </c>
      <c r="AN147" s="40">
        <v>49119.419739696314</v>
      </c>
      <c r="AO147" s="40">
        <v>7619426.499348809</v>
      </c>
      <c r="AP147" s="43">
        <v>77.85610990600145</v>
      </c>
      <c r="AQ147" s="44">
        <v>155.12045011376833</v>
      </c>
      <c r="AR147" s="44">
        <v>120.77074812725962</v>
      </c>
      <c r="AS147" s="43">
        <v>1.8188447278436062</v>
      </c>
      <c r="AT147" s="43">
        <v>-4.5084232571441722</v>
      </c>
      <c r="AU147" s="60">
        <v>-2.7715797480640756</v>
      </c>
      <c r="AV147" s="40">
        <v>65193</v>
      </c>
      <c r="AW147" s="40">
        <v>47568.400216919741</v>
      </c>
      <c r="AX147" s="40">
        <v>8138225.663365609</v>
      </c>
      <c r="AY147" s="43">
        <v>72.965502763977327</v>
      </c>
      <c r="AZ147" s="44">
        <v>171.08470384233988</v>
      </c>
      <c r="BA147" s="44">
        <v>124.83281431082493</v>
      </c>
      <c r="BB147" s="43">
        <v>6.8657739516871885</v>
      </c>
      <c r="BC147" s="43">
        <v>-3.6774323586080109</v>
      </c>
      <c r="BD147" s="60">
        <v>2.935857400146975</v>
      </c>
      <c r="BE147" s="40">
        <v>65193</v>
      </c>
      <c r="BF147" s="40">
        <v>53585.443600867678</v>
      </c>
      <c r="BG147" s="40">
        <v>8961884.1765329335</v>
      </c>
      <c r="BH147" s="43">
        <v>82.195087817507527</v>
      </c>
      <c r="BI147" s="44">
        <v>167.24475107989622</v>
      </c>
      <c r="BJ147" s="44">
        <v>137.46697002029256</v>
      </c>
      <c r="BK147" s="43">
        <v>7.7637744034955123</v>
      </c>
      <c r="BL147" s="43">
        <v>-1.8992982184855194</v>
      </c>
      <c r="BM147" s="60">
        <v>5.7170189560552593</v>
      </c>
      <c r="BN147" s="40">
        <v>58884</v>
      </c>
      <c r="BO147" s="40">
        <v>51224.700650759216</v>
      </c>
      <c r="BP147" s="40">
        <v>8728794.9537832662</v>
      </c>
      <c r="BQ147" s="43">
        <v>86.992562751781847</v>
      </c>
      <c r="BR147" s="44">
        <v>170.40206858981213</v>
      </c>
      <c r="BS147" s="44">
        <v>148.23712644832665</v>
      </c>
      <c r="BT147" s="43">
        <v>5.1109618562948445</v>
      </c>
      <c r="BU147" s="43">
        <v>0.8479732839220202</v>
      </c>
      <c r="BV147" s="60">
        <v>6.0022747313412408</v>
      </c>
      <c r="BW147" s="40">
        <v>65193</v>
      </c>
      <c r="BX147" s="40">
        <v>53845.467462039043</v>
      </c>
      <c r="BY147" s="40">
        <v>8925118.2957389168</v>
      </c>
      <c r="BZ147" s="43">
        <v>82.593940242110421</v>
      </c>
      <c r="CA147" s="44">
        <v>165.75430981319104</v>
      </c>
      <c r="CB147" s="44">
        <v>136.90301559582957</v>
      </c>
      <c r="CC147" s="43">
        <v>5.0928193028075261</v>
      </c>
      <c r="CD147" s="43">
        <v>0.57809845730801945</v>
      </c>
      <c r="CE147" s="60">
        <v>5.7003592699583603</v>
      </c>
      <c r="CF147" s="40">
        <v>63090</v>
      </c>
      <c r="CG147" s="40">
        <v>45412.939262472886</v>
      </c>
      <c r="CH147" s="40">
        <v>6334560.1085436763</v>
      </c>
      <c r="CI147" s="43">
        <v>71.981200289226322</v>
      </c>
      <c r="CJ147" s="44">
        <v>139.4880008081366</v>
      </c>
      <c r="CK147" s="44">
        <v>100.40513724114244</v>
      </c>
      <c r="CL147" s="43">
        <v>9.6184551009773003</v>
      </c>
      <c r="CM147" s="43">
        <v>0.85599682572496294</v>
      </c>
      <c r="CN147" s="60">
        <v>10.556785597076368</v>
      </c>
      <c r="CO147" s="40">
        <v>65193</v>
      </c>
      <c r="CP147" s="40">
        <v>39208.861171366596</v>
      </c>
      <c r="CQ147" s="40">
        <v>5271406.9244004823</v>
      </c>
      <c r="CR147" s="43">
        <v>60.142747183542092</v>
      </c>
      <c r="CS147" s="44">
        <v>134.4442752713787</v>
      </c>
      <c r="CT147" s="44">
        <v>80.858480579210692</v>
      </c>
      <c r="CU147" s="43">
        <v>10.503985600412568</v>
      </c>
      <c r="CV147" s="43">
        <v>3.5659141572358033</v>
      </c>
      <c r="CW147" s="60">
        <v>14.444462867193913</v>
      </c>
      <c r="CX147" s="40">
        <v>63090</v>
      </c>
      <c r="CY147" s="40">
        <v>39601.177874186549</v>
      </c>
      <c r="CZ147" s="40">
        <v>5606882.0429951167</v>
      </c>
      <c r="DA147" s="43">
        <v>62.769342010122919</v>
      </c>
      <c r="DB147" s="44">
        <v>141.58371907038355</v>
      </c>
      <c r="DC147" s="44">
        <v>88.871168853940674</v>
      </c>
      <c r="DD147" s="43">
        <v>15.316153028681544</v>
      </c>
      <c r="DE147" s="43">
        <v>12.478587984444188</v>
      </c>
      <c r="DF147" s="60">
        <v>29.705980644678601</v>
      </c>
      <c r="DG147" s="40">
        <v>193476</v>
      </c>
      <c r="DH147" s="40">
        <v>114129.26520308176</v>
      </c>
      <c r="DI147" s="40">
        <v>14606159.824080231</v>
      </c>
      <c r="DJ147" s="43">
        <v>58.988848851062535</v>
      </c>
      <c r="DK147" s="44">
        <v>127.97909281278568</v>
      </c>
      <c r="DL147" s="44">
        <v>75.49339362029518</v>
      </c>
      <c r="DM147" s="43">
        <v>3.2055590598405494E-2</v>
      </c>
      <c r="DN147" s="43">
        <v>12.795837440355498</v>
      </c>
      <c r="DO147" s="43">
        <v>12.759691655198223</v>
      </c>
      <c r="DP147" s="43">
        <v>-1.2320079182413268</v>
      </c>
      <c r="DQ147" s="60">
        <v>11.370483325457851</v>
      </c>
      <c r="DR147" s="40">
        <v>193476</v>
      </c>
      <c r="DS147" s="40">
        <v>143355.26030368762</v>
      </c>
      <c r="DT147" s="40">
        <v>22711563.034664206</v>
      </c>
      <c r="DU147" s="43">
        <v>74.094595869093652</v>
      </c>
      <c r="DV147" s="44">
        <v>158.42852914187748</v>
      </c>
      <c r="DW147" s="44">
        <v>117.38697840902337</v>
      </c>
      <c r="DX147" s="43">
        <v>0</v>
      </c>
      <c r="DY147" s="43">
        <v>5.8235346925214637</v>
      </c>
      <c r="DZ147" s="43">
        <v>5.8235346925413465</v>
      </c>
      <c r="EA147" s="43">
        <v>-3.7240699524429224</v>
      </c>
      <c r="EB147" s="60">
        <v>1.8825922344136496</v>
      </c>
      <c r="EC147" s="40">
        <v>189270</v>
      </c>
      <c r="ED147" s="40">
        <v>158655.61171366594</v>
      </c>
      <c r="EE147" s="40">
        <v>26615797.426055118</v>
      </c>
      <c r="EF147" s="43">
        <v>83.82501807664498</v>
      </c>
      <c r="EG147" s="44">
        <v>167.75831083800574</v>
      </c>
      <c r="EH147" s="44">
        <v>140.6234343850326</v>
      </c>
      <c r="EI147" s="43">
        <v>0</v>
      </c>
      <c r="EJ147" s="43">
        <v>5.9859501133308513</v>
      </c>
      <c r="EK147" s="43">
        <v>5.9859501133240052</v>
      </c>
      <c r="EL147" s="43">
        <v>-0.17091538607365669</v>
      </c>
      <c r="EM147" s="60">
        <v>5.8048038174899546</v>
      </c>
      <c r="EN147" s="40">
        <v>191373</v>
      </c>
      <c r="EO147" s="40">
        <v>124222.97830802602</v>
      </c>
      <c r="EP147" s="40">
        <v>17212849.075939275</v>
      </c>
      <c r="EQ147" s="43">
        <v>64.911444304069036</v>
      </c>
      <c r="ER147" s="44">
        <v>138.56413129347067</v>
      </c>
      <c r="ES147" s="44">
        <v>89.943978909978298</v>
      </c>
      <c r="ET147" s="43">
        <v>0</v>
      </c>
      <c r="EU147" s="43">
        <v>11.659661711942581</v>
      </c>
      <c r="EV147" s="43">
        <v>11.659661711961965</v>
      </c>
      <c r="EW147" s="43">
        <v>5.1637064522500262</v>
      </c>
      <c r="EX147" s="60">
        <v>17.425438868296389</v>
      </c>
      <c r="EY147" s="40">
        <v>767595</v>
      </c>
      <c r="EZ147" s="40">
        <v>540363.11552846141</v>
      </c>
      <c r="FA147" s="40">
        <v>81146369.360738829</v>
      </c>
      <c r="FB147" s="43">
        <v>70.396904035130689</v>
      </c>
      <c r="FC147" s="44">
        <v>150.17007458286591</v>
      </c>
      <c r="FD147" s="44">
        <v>105.71508329358429</v>
      </c>
      <c r="FE147" s="43">
        <v>8.077828575448873E-3</v>
      </c>
      <c r="FF147" s="43">
        <v>8.5949919719366115</v>
      </c>
      <c r="FG147" s="43">
        <v>8.5862205632452451</v>
      </c>
      <c r="FH147" s="43">
        <v>-0.65526030905187505</v>
      </c>
      <c r="FI147" s="60">
        <v>7.8746981586520137</v>
      </c>
      <c r="FK147" s="61">
        <v>50</v>
      </c>
      <c r="FL147" s="62">
        <v>11</v>
      </c>
      <c r="FM147" s="40">
        <v>2103</v>
      </c>
      <c r="FN147" s="62">
        <v>922</v>
      </c>
    </row>
    <row r="148" spans="2:170" x14ac:dyDescent="0.25">
      <c r="B148" s="64" t="s">
        <v>60</v>
      </c>
      <c r="C148" s="40">
        <v>57908</v>
      </c>
      <c r="D148" s="40">
        <v>26082.017291066284</v>
      </c>
      <c r="E148" s="40">
        <v>3225756.9336014525</v>
      </c>
      <c r="F148" s="43">
        <v>45.040438784047595</v>
      </c>
      <c r="G148" s="44">
        <v>123.67743252383902</v>
      </c>
      <c r="H148" s="44">
        <v>55.70485828558148</v>
      </c>
      <c r="I148" s="43">
        <v>0.72476235529921518</v>
      </c>
      <c r="J148" s="43">
        <v>-5.4347220043897968</v>
      </c>
      <c r="K148" s="60">
        <v>-4.7493484682553131</v>
      </c>
      <c r="L148" s="40">
        <v>57908</v>
      </c>
      <c r="M148" s="40">
        <v>25301.440922190202</v>
      </c>
      <c r="N148" s="40">
        <v>2996498.9724866399</v>
      </c>
      <c r="O148" s="43">
        <v>43.692479315794365</v>
      </c>
      <c r="P148" s="44">
        <v>118.43194945702128</v>
      </c>
      <c r="Q148" s="44">
        <v>51.745855019801063</v>
      </c>
      <c r="R148" s="43">
        <v>17.125217661697764</v>
      </c>
      <c r="S148" s="43">
        <v>-3.7776262234128226</v>
      </c>
      <c r="T148" s="60">
        <v>12.700664725027679</v>
      </c>
      <c r="U148" s="40">
        <v>56040</v>
      </c>
      <c r="V148" s="40">
        <v>29979.515850144093</v>
      </c>
      <c r="W148" s="40">
        <v>3732330.930493833</v>
      </c>
      <c r="X148" s="43">
        <v>53.496637848222861</v>
      </c>
      <c r="Y148" s="44">
        <v>124.4960375327707</v>
      </c>
      <c r="Z148" s="44">
        <v>66.60119433429395</v>
      </c>
      <c r="AA148" s="43">
        <v>4.7172886495002917</v>
      </c>
      <c r="AB148" s="43">
        <v>-4.5304700741144721</v>
      </c>
      <c r="AC148" s="60">
        <v>-2.689677522334976E-2</v>
      </c>
      <c r="AD148" s="40">
        <v>57908</v>
      </c>
      <c r="AE148" s="40">
        <v>38528.172910662826</v>
      </c>
      <c r="AF148" s="40">
        <v>5397467.669015239</v>
      </c>
      <c r="AG148" s="43">
        <v>66.533420098540489</v>
      </c>
      <c r="AH148" s="44">
        <v>140.09145156015092</v>
      </c>
      <c r="AI148" s="44">
        <v>93.207633988658543</v>
      </c>
      <c r="AJ148" s="43">
        <v>6.2750753278463813</v>
      </c>
      <c r="AK148" s="43">
        <v>-0.28630535798939066</v>
      </c>
      <c r="AL148" s="60">
        <v>5.9708040929039461</v>
      </c>
      <c r="AM148" s="40">
        <v>56040</v>
      </c>
      <c r="AN148" s="40">
        <v>42576.403458213259</v>
      </c>
      <c r="AO148" s="40">
        <v>6006788.8975008642</v>
      </c>
      <c r="AP148" s="43">
        <v>75.97502401536984</v>
      </c>
      <c r="AQ148" s="44">
        <v>141.08258118599065</v>
      </c>
      <c r="AR148" s="44">
        <v>107.18752493756004</v>
      </c>
      <c r="AS148" s="43">
        <v>6.2052263843841633</v>
      </c>
      <c r="AT148" s="43">
        <v>-3.5580680189678762</v>
      </c>
      <c r="AU148" s="60">
        <v>2.4263721898731201</v>
      </c>
      <c r="AV148" s="40">
        <v>57908</v>
      </c>
      <c r="AW148" s="40">
        <v>40358.489913544669</v>
      </c>
      <c r="AX148" s="40">
        <v>6604691.8920233892</v>
      </c>
      <c r="AY148" s="43">
        <v>69.69415264478944</v>
      </c>
      <c r="AZ148" s="44">
        <v>163.65061988622116</v>
      </c>
      <c r="BA148" s="44">
        <v>114.05491282764712</v>
      </c>
      <c r="BB148" s="43">
        <v>7.403066153017491</v>
      </c>
      <c r="BC148" s="43">
        <v>-1.8142804417270701</v>
      </c>
      <c r="BD148" s="60">
        <v>5.4544733300370147</v>
      </c>
      <c r="BE148" s="40">
        <v>57908</v>
      </c>
      <c r="BF148" s="40">
        <v>46097.072046109512</v>
      </c>
      <c r="BG148" s="40">
        <v>7404784.2049659947</v>
      </c>
      <c r="BH148" s="43">
        <v>79.603978804499391</v>
      </c>
      <c r="BI148" s="44">
        <v>160.63458862548171</v>
      </c>
      <c r="BJ148" s="44">
        <v>127.87152388212327</v>
      </c>
      <c r="BK148" s="43">
        <v>5.9778872371842251</v>
      </c>
      <c r="BL148" s="43">
        <v>-1.103155472900091</v>
      </c>
      <c r="BM148" s="60">
        <v>4.808786374012727</v>
      </c>
      <c r="BN148" s="40">
        <v>52304</v>
      </c>
      <c r="BO148" s="40">
        <v>45472.610951008646</v>
      </c>
      <c r="BP148" s="40">
        <v>7189756.8000108358</v>
      </c>
      <c r="BQ148" s="43">
        <v>86.939069575957177</v>
      </c>
      <c r="BR148" s="44">
        <v>158.1118094968628</v>
      </c>
      <c r="BS148" s="44">
        <v>137.46093606628241</v>
      </c>
      <c r="BT148" s="43">
        <v>11.59613329359488</v>
      </c>
      <c r="BU148" s="43">
        <v>1.6142222706681164</v>
      </c>
      <c r="BV148" s="60">
        <v>13.397542930439549</v>
      </c>
      <c r="BW148" s="40">
        <v>57908</v>
      </c>
      <c r="BX148" s="40">
        <v>48707.965417867432</v>
      </c>
      <c r="BY148" s="40">
        <v>7726047.1759266863</v>
      </c>
      <c r="BZ148" s="43">
        <v>84.112670819001579</v>
      </c>
      <c r="CA148" s="44">
        <v>158.61978856321838</v>
      </c>
      <c r="CB148" s="44">
        <v>133.41934060797621</v>
      </c>
      <c r="CC148" s="43">
        <v>13.322915766887247</v>
      </c>
      <c r="CD148" s="43">
        <v>2.1330015174719881</v>
      </c>
      <c r="CE148" s="60">
        <v>15.740095279936623</v>
      </c>
      <c r="CF148" s="40">
        <v>56040</v>
      </c>
      <c r="CG148" s="40">
        <v>38070.593659942366</v>
      </c>
      <c r="CH148" s="40">
        <v>5364432.4904683577</v>
      </c>
      <c r="CI148" s="43">
        <v>67.934678194044182</v>
      </c>
      <c r="CJ148" s="44">
        <v>140.90750825650451</v>
      </c>
      <c r="CK148" s="44">
        <v>95.725062285302599</v>
      </c>
      <c r="CL148" s="43">
        <v>11.803073141309062</v>
      </c>
      <c r="CM148" s="43">
        <v>1.8142619257503527</v>
      </c>
      <c r="CN148" s="60">
        <v>13.831473729157784</v>
      </c>
      <c r="CO148" s="40">
        <v>57908</v>
      </c>
      <c r="CP148" s="40">
        <v>33053.371757925073</v>
      </c>
      <c r="CQ148" s="40">
        <v>4347784.091449107</v>
      </c>
      <c r="CR148" s="43">
        <v>57.079111276378171</v>
      </c>
      <c r="CS148" s="44">
        <v>131.53829277361564</v>
      </c>
      <c r="CT148" s="44">
        <v>75.080888503300173</v>
      </c>
      <c r="CU148" s="43">
        <v>39.197460893162955</v>
      </c>
      <c r="CV148" s="43">
        <v>1.8293539987104371E-2</v>
      </c>
      <c r="CW148" s="60">
        <v>39.222925036471665</v>
      </c>
      <c r="CX148" s="40">
        <v>56040</v>
      </c>
      <c r="CY148" s="40">
        <v>29209.7060518732</v>
      </c>
      <c r="CZ148" s="40">
        <v>3988021.5564553314</v>
      </c>
      <c r="DA148" s="43">
        <v>52.122958693563881</v>
      </c>
      <c r="DB148" s="44">
        <v>136.53069802801326</v>
      </c>
      <c r="DC148" s="44">
        <v>71.163839337175787</v>
      </c>
      <c r="DD148" s="43">
        <v>33.612410736368254</v>
      </c>
      <c r="DE148" s="43">
        <v>13.822618007528092</v>
      </c>
      <c r="DF148" s="60">
        <v>52.081143882941248</v>
      </c>
      <c r="DG148" s="40">
        <v>171856</v>
      </c>
      <c r="DH148" s="40">
        <v>81362.974063400572</v>
      </c>
      <c r="DI148" s="40">
        <v>9954586.8365819249</v>
      </c>
      <c r="DJ148" s="43">
        <v>47.343691266758555</v>
      </c>
      <c r="DK148" s="44">
        <v>122.34787323316131</v>
      </c>
      <c r="DL148" s="44">
        <v>57.923999374953013</v>
      </c>
      <c r="DM148" s="43">
        <v>-1.164021164021164</v>
      </c>
      <c r="DN148" s="43">
        <v>5.6360957518306378</v>
      </c>
      <c r="DO148" s="43">
        <v>6.8802039458645821</v>
      </c>
      <c r="DP148" s="43">
        <v>-4.7548607024017819</v>
      </c>
      <c r="DQ148" s="60">
        <v>1.7981991298595756</v>
      </c>
      <c r="DR148" s="40">
        <v>171856</v>
      </c>
      <c r="DS148" s="40">
        <v>121463.06628242075</v>
      </c>
      <c r="DT148" s="40">
        <v>18008948.458539493</v>
      </c>
      <c r="DU148" s="43">
        <v>70.677233429394818</v>
      </c>
      <c r="DV148" s="44">
        <v>148.26686835540485</v>
      </c>
      <c r="DW148" s="44">
        <v>104.790920646003</v>
      </c>
      <c r="DX148" s="43">
        <v>-1.164021164021164</v>
      </c>
      <c r="DY148" s="43">
        <v>5.3814591906459448</v>
      </c>
      <c r="DZ148" s="43">
        <v>6.6225684530779017</v>
      </c>
      <c r="EA148" s="43">
        <v>-1.9194681517265257</v>
      </c>
      <c r="EB148" s="60">
        <v>4.5759822089839286</v>
      </c>
      <c r="EC148" s="40">
        <v>168120</v>
      </c>
      <c r="ED148" s="40">
        <v>140277.6484149856</v>
      </c>
      <c r="EE148" s="40">
        <v>22320588.180903517</v>
      </c>
      <c r="EF148" s="43">
        <v>83.439000960614791</v>
      </c>
      <c r="EG148" s="44">
        <v>159.11721099623915</v>
      </c>
      <c r="EH148" s="44">
        <v>132.76581121165546</v>
      </c>
      <c r="EI148" s="43">
        <v>-1.164021164021164</v>
      </c>
      <c r="EJ148" s="43">
        <v>8.9752641704476535</v>
      </c>
      <c r="EK148" s="43">
        <v>10.258698759208643</v>
      </c>
      <c r="EL148" s="43">
        <v>0.81242135086870015</v>
      </c>
      <c r="EM148" s="60">
        <v>11.154463969079927</v>
      </c>
      <c r="EN148" s="40">
        <v>169988</v>
      </c>
      <c r="EO148" s="40">
        <v>100333.67146974063</v>
      </c>
      <c r="EP148" s="40">
        <v>13700238.138372796</v>
      </c>
      <c r="EQ148" s="43">
        <v>59.023973145010608</v>
      </c>
      <c r="ER148" s="44">
        <v>136.54676379010624</v>
      </c>
      <c r="ES148" s="44">
        <v>80.595325189853369</v>
      </c>
      <c r="ET148" s="43">
        <v>0</v>
      </c>
      <c r="EU148" s="43">
        <v>25.954495545161308</v>
      </c>
      <c r="EV148" s="43">
        <v>25.954495545285265</v>
      </c>
      <c r="EW148" s="43">
        <v>4.0097493023058632</v>
      </c>
      <c r="EX148" s="60">
        <v>31.004955051569496</v>
      </c>
      <c r="EY148" s="40">
        <v>681820</v>
      </c>
      <c r="EZ148" s="40">
        <v>443437.36023054755</v>
      </c>
      <c r="FA148" s="40">
        <v>63984361.614397727</v>
      </c>
      <c r="FB148" s="43">
        <v>65.037306067664133</v>
      </c>
      <c r="FC148" s="44">
        <v>144.29177005097543</v>
      </c>
      <c r="FD148" s="44">
        <v>93.843480118503024</v>
      </c>
      <c r="FE148" s="43">
        <v>-0.87635640432188511</v>
      </c>
      <c r="FF148" s="43">
        <v>10.675262629838999</v>
      </c>
      <c r="FG148" s="43">
        <v>11.653747395748699</v>
      </c>
      <c r="FH148" s="43">
        <v>-0.48188454691315302</v>
      </c>
      <c r="FI148" s="60">
        <v>11.115705241037222</v>
      </c>
      <c r="FK148" s="61">
        <v>69</v>
      </c>
      <c r="FL148" s="62">
        <v>8</v>
      </c>
      <c r="FM148" s="40">
        <v>1868</v>
      </c>
      <c r="FN148" s="62">
        <v>347</v>
      </c>
    </row>
    <row r="149" spans="2:170" x14ac:dyDescent="0.25">
      <c r="B149" s="64" t="s">
        <v>61</v>
      </c>
      <c r="K149" s="60"/>
      <c r="T149" s="60"/>
      <c r="AC149" s="60"/>
      <c r="AL149" s="60"/>
      <c r="AU149" s="60"/>
      <c r="BD149" s="60"/>
      <c r="BM149" s="60"/>
      <c r="BV149" s="60"/>
      <c r="CE149" s="60"/>
      <c r="CN149" s="60"/>
      <c r="CW149" s="60"/>
      <c r="DF149" s="60"/>
      <c r="DQ149" s="60"/>
      <c r="EB149" s="60"/>
      <c r="EM149" s="60"/>
      <c r="EX149" s="60"/>
      <c r="FI149" s="60"/>
      <c r="FK149" s="61">
        <v>7</v>
      </c>
      <c r="FL149" s="62">
        <v>0</v>
      </c>
      <c r="FM149" s="40">
        <v>111</v>
      </c>
      <c r="FN149" s="62">
        <v>0</v>
      </c>
    </row>
    <row r="150" spans="2:170" x14ac:dyDescent="0.25">
      <c r="B150" s="64" t="s">
        <v>62</v>
      </c>
      <c r="K150" s="60"/>
      <c r="T150" s="60"/>
      <c r="AC150" s="60"/>
      <c r="AL150" s="60"/>
      <c r="AU150" s="60"/>
      <c r="BD150" s="60"/>
      <c r="BM150" s="60"/>
      <c r="BV150" s="60"/>
      <c r="CE150" s="60"/>
      <c r="CN150" s="60"/>
      <c r="CW150" s="60"/>
      <c r="DF150" s="60"/>
      <c r="DQ150" s="60"/>
      <c r="EB150" s="60"/>
      <c r="EM150" s="60"/>
      <c r="EX150" s="60"/>
      <c r="FI150" s="60"/>
      <c r="FK150" s="61">
        <v>15</v>
      </c>
      <c r="FL150" s="62">
        <v>7</v>
      </c>
      <c r="FM150" s="40">
        <v>563</v>
      </c>
      <c r="FN150" s="62">
        <v>301</v>
      </c>
    </row>
    <row r="151" spans="2:170" ht="13" x14ac:dyDescent="0.3">
      <c r="B151" s="65" t="s">
        <v>89</v>
      </c>
      <c r="C151" s="66">
        <v>143995</v>
      </c>
      <c r="D151" s="66">
        <v>80253.237812911728</v>
      </c>
      <c r="E151" s="66">
        <v>10392272.258514479</v>
      </c>
      <c r="F151" s="67">
        <v>55.733350333630838</v>
      </c>
      <c r="G151" s="68">
        <v>129.49349511282267</v>
      </c>
      <c r="H151" s="68">
        <v>72.171063290492583</v>
      </c>
      <c r="I151" s="67">
        <v>12.859349067152953</v>
      </c>
      <c r="J151" s="67">
        <v>0.58040949833782807</v>
      </c>
      <c r="K151" s="69">
        <v>13.514395448943381</v>
      </c>
      <c r="L151" s="66">
        <v>143995</v>
      </c>
      <c r="M151" s="66">
        <v>75820.009554140124</v>
      </c>
      <c r="N151" s="66">
        <v>9517667.4150957651</v>
      </c>
      <c r="O151" s="67">
        <v>52.654612697760427</v>
      </c>
      <c r="P151" s="68">
        <v>125.5297575279197</v>
      </c>
      <c r="Q151" s="68">
        <v>66.097207646763877</v>
      </c>
      <c r="R151" s="67">
        <v>15.505147095612228</v>
      </c>
      <c r="S151" s="67">
        <v>3.8438091664777776</v>
      </c>
      <c r="T151" s="69">
        <v>19.944944527304944</v>
      </c>
      <c r="U151" s="66">
        <v>139350</v>
      </c>
      <c r="V151" s="66">
        <v>84450.242038216558</v>
      </c>
      <c r="W151" s="66">
        <v>11161449.687855609</v>
      </c>
      <c r="X151" s="67">
        <v>60.602972399150744</v>
      </c>
      <c r="Y151" s="68">
        <v>132.16598814251685</v>
      </c>
      <c r="Z151" s="68">
        <v>80.096517315074337</v>
      </c>
      <c r="AA151" s="67">
        <v>1.8264785516955184</v>
      </c>
      <c r="AB151" s="67">
        <v>0.15015357494893605</v>
      </c>
      <c r="AC151" s="69">
        <v>1.9793746495134457</v>
      </c>
      <c r="AD151" s="66">
        <v>143995</v>
      </c>
      <c r="AE151" s="66">
        <v>100672.23885350318</v>
      </c>
      <c r="AF151" s="66">
        <v>14936611.406925004</v>
      </c>
      <c r="AG151" s="67">
        <v>69.913704540784877</v>
      </c>
      <c r="AH151" s="68">
        <v>148.36872187436447</v>
      </c>
      <c r="AI151" s="68">
        <v>103.73006984218205</v>
      </c>
      <c r="AJ151" s="67">
        <v>7.2525585855578791</v>
      </c>
      <c r="AK151" s="67">
        <v>0.81156524891956838</v>
      </c>
      <c r="AL151" s="69">
        <v>8.1229830797113127</v>
      </c>
      <c r="AM151" s="66">
        <v>139350</v>
      </c>
      <c r="AN151" s="66">
        <v>107397.13375796178</v>
      </c>
      <c r="AO151" s="66">
        <v>16443293.756469112</v>
      </c>
      <c r="AP151" s="67">
        <v>77.070063694267517</v>
      </c>
      <c r="AQ151" s="68">
        <v>153.10737988154273</v>
      </c>
      <c r="AR151" s="68">
        <v>117.99995519532911</v>
      </c>
      <c r="AS151" s="67">
        <v>3.1338871241674586</v>
      </c>
      <c r="AT151" s="67">
        <v>-0.9208786814209482</v>
      </c>
      <c r="AU151" s="69">
        <v>2.1841491443999557</v>
      </c>
      <c r="AV151" s="66">
        <v>143995</v>
      </c>
      <c r="AW151" s="66">
        <v>104411.90764331211</v>
      </c>
      <c r="AX151" s="66">
        <v>18340389.792211704</v>
      </c>
      <c r="AY151" s="67">
        <v>72.510786932401885</v>
      </c>
      <c r="AZ151" s="68">
        <v>175.65419697976816</v>
      </c>
      <c r="BA151" s="68">
        <v>127.36824050982121</v>
      </c>
      <c r="BB151" s="67">
        <v>6.6093909591568512</v>
      </c>
      <c r="BC151" s="67">
        <v>-0.18294805655753937</v>
      </c>
      <c r="BD151" s="69">
        <v>6.4143511503269606</v>
      </c>
      <c r="BE151" s="66">
        <v>143995</v>
      </c>
      <c r="BF151" s="66">
        <v>117480.03821656051</v>
      </c>
      <c r="BG151" s="66">
        <v>20624296.355942555</v>
      </c>
      <c r="BH151" s="67">
        <v>81.586192726525582</v>
      </c>
      <c r="BI151" s="68">
        <v>175.55575116450092</v>
      </c>
      <c r="BJ151" s="68">
        <v>143.22925348756939</v>
      </c>
      <c r="BK151" s="67">
        <v>7.6444977773876026</v>
      </c>
      <c r="BL151" s="67">
        <v>0.64377011680324236</v>
      </c>
      <c r="BM151" s="69">
        <v>8.3374808864498942</v>
      </c>
      <c r="BN151" s="66">
        <v>130060</v>
      </c>
      <c r="BO151" s="66">
        <v>113423.79936305732</v>
      </c>
      <c r="BP151" s="66">
        <v>18831801.156718221</v>
      </c>
      <c r="BQ151" s="67">
        <v>87.208826205641486</v>
      </c>
      <c r="BR151" s="68">
        <v>166.03042097399381</v>
      </c>
      <c r="BS151" s="68">
        <v>144.79318127570522</v>
      </c>
      <c r="BT151" s="67">
        <v>6.4718910783848838</v>
      </c>
      <c r="BU151" s="67">
        <v>1.3619669906277134</v>
      </c>
      <c r="BV151" s="69">
        <v>7.9220030891272533</v>
      </c>
      <c r="BW151" s="66">
        <v>143995</v>
      </c>
      <c r="BX151" s="66">
        <v>120409.05095541402</v>
      </c>
      <c r="BY151" s="66">
        <v>19820873.87484752</v>
      </c>
      <c r="BZ151" s="67">
        <v>83.620299979453463</v>
      </c>
      <c r="CA151" s="68">
        <v>164.61282368371911</v>
      </c>
      <c r="CB151" s="68">
        <v>137.64973696897474</v>
      </c>
      <c r="CC151" s="67">
        <v>7.4135910046777287</v>
      </c>
      <c r="CD151" s="67">
        <v>0.94278458926368558</v>
      </c>
      <c r="CE151" s="69">
        <v>8.4262697873952863</v>
      </c>
      <c r="CF151" s="66">
        <v>139350</v>
      </c>
      <c r="CG151" s="66">
        <v>100719.57643312102</v>
      </c>
      <c r="CH151" s="66">
        <v>14846092.639698504</v>
      </c>
      <c r="CI151" s="67">
        <v>72.27813163481953</v>
      </c>
      <c r="CJ151" s="68">
        <v>147.40026880034074</v>
      </c>
      <c r="CK151" s="68">
        <v>106.53816031358811</v>
      </c>
      <c r="CL151" s="67">
        <v>10.277958036625561</v>
      </c>
      <c r="CM151" s="67">
        <v>3.6435677504987751</v>
      </c>
      <c r="CN151" s="69">
        <v>14.296010151589911</v>
      </c>
      <c r="CO151" s="66">
        <v>143995</v>
      </c>
      <c r="CP151" s="66">
        <v>86240.194267515923</v>
      </c>
      <c r="CQ151" s="66">
        <v>11694384.478639666</v>
      </c>
      <c r="CR151" s="67">
        <v>59.891103349085682</v>
      </c>
      <c r="CS151" s="68">
        <v>135.60248301811382</v>
      </c>
      <c r="CT151" s="68">
        <v>81.213823248304905</v>
      </c>
      <c r="CU151" s="67">
        <v>15.780902446759669</v>
      </c>
      <c r="CV151" s="67">
        <v>3.7834900471730855</v>
      </c>
      <c r="CW151" s="69">
        <v>20.161461367323692</v>
      </c>
      <c r="CX151" s="66">
        <v>139350</v>
      </c>
      <c r="CY151" s="66">
        <v>80905.840764331209</v>
      </c>
      <c r="CZ151" s="66">
        <v>11562448.437119424</v>
      </c>
      <c r="DA151" s="67">
        <v>58.059447983014863</v>
      </c>
      <c r="DB151" s="68">
        <v>142.9124069150881</v>
      </c>
      <c r="DC151" s="68">
        <v>82.9741545541401</v>
      </c>
      <c r="DD151" s="67">
        <v>16.619045588289556</v>
      </c>
      <c r="DE151" s="67">
        <v>12.621451001264042</v>
      </c>
      <c r="DF151" s="69">
        <v>31.338061285260814</v>
      </c>
      <c r="DG151" s="66">
        <v>427340</v>
      </c>
      <c r="DH151" s="66">
        <v>240523.48940526842</v>
      </c>
      <c r="DI151" s="66">
        <v>31071389.361465853</v>
      </c>
      <c r="DJ151" s="67">
        <v>56.28386984725708</v>
      </c>
      <c r="DK151" s="68">
        <v>129.18234904330831</v>
      </c>
      <c r="DL151" s="68">
        <v>72.708825201164998</v>
      </c>
      <c r="DM151" s="67">
        <v>-0.24324084578717126</v>
      </c>
      <c r="DN151" s="67">
        <v>9.2172956488472053</v>
      </c>
      <c r="DO151" s="67">
        <v>9.4836044943587403</v>
      </c>
      <c r="DP151" s="67">
        <v>1.2294997300018138</v>
      </c>
      <c r="DQ151" s="69">
        <v>10.829705116110544</v>
      </c>
      <c r="DR151" s="66">
        <v>427340</v>
      </c>
      <c r="DS151" s="66">
        <v>312481.28025477706</v>
      </c>
      <c r="DT151" s="66">
        <v>49720294.95560582</v>
      </c>
      <c r="DU151" s="67">
        <v>73.122403766269727</v>
      </c>
      <c r="DV151" s="68">
        <v>159.11447532174438</v>
      </c>
      <c r="DW151" s="68">
        <v>116.34832909534754</v>
      </c>
      <c r="DX151" s="67">
        <v>-0.25767661584711188</v>
      </c>
      <c r="DY151" s="67">
        <v>5.3183548328452739</v>
      </c>
      <c r="DZ151" s="67">
        <v>5.59043669682017</v>
      </c>
      <c r="EA151" s="67">
        <v>-0.11305596472773378</v>
      </c>
      <c r="EB151" s="69">
        <v>5.4710604099231039</v>
      </c>
      <c r="EC151" s="66">
        <v>418050</v>
      </c>
      <c r="ED151" s="66">
        <v>351312.88853503187</v>
      </c>
      <c r="EE151" s="66">
        <v>59276971.387508295</v>
      </c>
      <c r="EF151" s="67">
        <v>84.036093418259028</v>
      </c>
      <c r="EG151" s="68">
        <v>168.72985114406748</v>
      </c>
      <c r="EH151" s="68">
        <v>141.79397533191792</v>
      </c>
      <c r="EI151" s="67">
        <v>-0.25767661584711188</v>
      </c>
      <c r="EJ151" s="67">
        <v>6.9082187427851638</v>
      </c>
      <c r="EK151" s="67">
        <v>7.1844078977118615</v>
      </c>
      <c r="EL151" s="67">
        <v>0.97993096365754651</v>
      </c>
      <c r="EM151" s="69">
        <v>8.2347410990046477</v>
      </c>
      <c r="EN151" s="66">
        <v>422695</v>
      </c>
      <c r="EO151" s="66">
        <v>267865.61146496813</v>
      </c>
      <c r="EP151" s="66">
        <v>38102925.555457592</v>
      </c>
      <c r="EQ151" s="67">
        <v>63.370896619304261</v>
      </c>
      <c r="ER151" s="68">
        <v>142.24642479141355</v>
      </c>
      <c r="ES151" s="68">
        <v>90.142834799223067</v>
      </c>
      <c r="ET151" s="67">
        <v>7.1023567987310451E-2</v>
      </c>
      <c r="EU151" s="67">
        <v>13.986481305485482</v>
      </c>
      <c r="EV151" s="67">
        <v>13.905581497347836</v>
      </c>
      <c r="EW151" s="67">
        <v>6.1294166148000748</v>
      </c>
      <c r="EX151" s="69">
        <v>20.887329134801824</v>
      </c>
      <c r="EY151" s="66">
        <v>1695425</v>
      </c>
      <c r="EZ151" s="66">
        <v>1172183.2696600454</v>
      </c>
      <c r="FA151" s="66">
        <v>178171581.26003754</v>
      </c>
      <c r="FB151" s="67">
        <v>69.138019650532783</v>
      </c>
      <c r="FC151" s="68">
        <v>151.99976477373761</v>
      </c>
      <c r="FD151" s="68">
        <v>105.08962723803032</v>
      </c>
      <c r="FE151" s="67">
        <v>-0.17228476327920436</v>
      </c>
      <c r="FF151" s="67">
        <v>8.4816753012345423</v>
      </c>
      <c r="FG151" s="67">
        <v>8.6688952501252707</v>
      </c>
      <c r="FH151" s="67">
        <v>1.5262655980747342</v>
      </c>
      <c r="FI151" s="69">
        <v>10.327471214211146</v>
      </c>
      <c r="FK151" s="70">
        <v>141</v>
      </c>
      <c r="FL151" s="71">
        <v>26</v>
      </c>
      <c r="FM151" s="66">
        <v>4645</v>
      </c>
      <c r="FN151" s="71">
        <v>1570</v>
      </c>
    </row>
    <row r="152" spans="2:170" ht="13" x14ac:dyDescent="0.3">
      <c r="B152" s="63" t="s">
        <v>105</v>
      </c>
      <c r="K152" s="60"/>
      <c r="T152" s="60"/>
      <c r="AC152" s="60"/>
      <c r="AL152" s="60"/>
      <c r="AU152" s="60"/>
      <c r="BD152" s="60"/>
      <c r="BM152" s="60"/>
      <c r="BV152" s="60"/>
      <c r="CE152" s="60"/>
      <c r="CN152" s="60"/>
      <c r="CW152" s="60"/>
      <c r="DF152" s="60"/>
      <c r="DQ152" s="60"/>
      <c r="EB152" s="60"/>
      <c r="EM152" s="60"/>
      <c r="EX152" s="60"/>
      <c r="FI152" s="60"/>
      <c r="FK152" s="61"/>
      <c r="FL152" s="62"/>
      <c r="FN152" s="62"/>
    </row>
    <row r="153" spans="2:170" x14ac:dyDescent="0.25">
      <c r="B153" s="64" t="s">
        <v>59</v>
      </c>
      <c r="C153" s="40">
        <v>176235</v>
      </c>
      <c r="D153" s="40">
        <v>110427.79423126449</v>
      </c>
      <c r="E153" s="40">
        <v>20174516.850488525</v>
      </c>
      <c r="F153" s="43">
        <v>62.659400363868976</v>
      </c>
      <c r="G153" s="44">
        <v>182.69419389323167</v>
      </c>
      <c r="H153" s="44">
        <v>114.4750863931031</v>
      </c>
      <c r="I153" s="43">
        <v>11.579053932630492</v>
      </c>
      <c r="J153" s="43">
        <v>-2.2257309770092735</v>
      </c>
      <c r="K153" s="60">
        <v>9.0956043653842755</v>
      </c>
      <c r="L153" s="40">
        <v>176235</v>
      </c>
      <c r="M153" s="40">
        <v>111710.96962025316</v>
      </c>
      <c r="N153" s="40">
        <v>20053566.988879595</v>
      </c>
      <c r="O153" s="43">
        <v>63.387505104124131</v>
      </c>
      <c r="P153" s="44">
        <v>179.51296150278773</v>
      </c>
      <c r="Q153" s="44">
        <v>113.78878763514396</v>
      </c>
      <c r="R153" s="43">
        <v>13.378852013001476</v>
      </c>
      <c r="S153" s="43">
        <v>-3.6040635462596051</v>
      </c>
      <c r="T153" s="60">
        <v>9.2926061384029008</v>
      </c>
      <c r="U153" s="40">
        <v>171450</v>
      </c>
      <c r="V153" s="40">
        <v>119846.36065573771</v>
      </c>
      <c r="W153" s="40">
        <v>22251846.314628497</v>
      </c>
      <c r="X153" s="43">
        <v>69.901639344262293</v>
      </c>
      <c r="Y153" s="44">
        <v>185.66977080386778</v>
      </c>
      <c r="Z153" s="44">
        <v>129.78621355863808</v>
      </c>
      <c r="AA153" s="43">
        <v>0.39632278854235142</v>
      </c>
      <c r="AB153" s="43">
        <v>-4.3250826528208286</v>
      </c>
      <c r="AC153" s="60">
        <v>-3.9459011524501366</v>
      </c>
      <c r="AD153" s="40">
        <v>183551</v>
      </c>
      <c r="AE153" s="40">
        <v>134553.34092543754</v>
      </c>
      <c r="AF153" s="40">
        <v>28135977.815385461</v>
      </c>
      <c r="AG153" s="43">
        <v>73.305697558410216</v>
      </c>
      <c r="AH153" s="44">
        <v>209.10649725878568</v>
      </c>
      <c r="AI153" s="44">
        <v>153.2869764555108</v>
      </c>
      <c r="AJ153" s="43">
        <v>-1.6281191462090752</v>
      </c>
      <c r="AK153" s="43">
        <v>0.20253204188371599</v>
      </c>
      <c r="AL153" s="60">
        <v>-1.4288845672549375</v>
      </c>
      <c r="AM153" s="40">
        <v>177630</v>
      </c>
      <c r="AN153" s="40">
        <v>142661.88851594343</v>
      </c>
      <c r="AO153" s="40">
        <v>30909892.267149366</v>
      </c>
      <c r="AP153" s="43">
        <v>80.314073363701752</v>
      </c>
      <c r="AQ153" s="44">
        <v>216.66537986208544</v>
      </c>
      <c r="AR153" s="44">
        <v>174.01279213617838</v>
      </c>
      <c r="AS153" s="43">
        <v>-2.6629192583723751</v>
      </c>
      <c r="AT153" s="43">
        <v>-0.771946074032824</v>
      </c>
      <c r="AU153" s="60">
        <v>-3.4143090317479396</v>
      </c>
      <c r="AV153" s="40">
        <v>183551</v>
      </c>
      <c r="AW153" s="40">
        <v>142902.59344894026</v>
      </c>
      <c r="AX153" s="40">
        <v>33658610.387223914</v>
      </c>
      <c r="AY153" s="43">
        <v>77.854434706942627</v>
      </c>
      <c r="AZ153" s="44">
        <v>235.53533616764128</v>
      </c>
      <c r="BA153" s="44">
        <v>183.37470450841411</v>
      </c>
      <c r="BB153" s="43">
        <v>1.753550880051203</v>
      </c>
      <c r="BC153" s="43">
        <v>-0.40277217840862678</v>
      </c>
      <c r="BD153" s="60">
        <v>1.3437158866126511</v>
      </c>
      <c r="BE153" s="40">
        <v>183551</v>
      </c>
      <c r="BF153" s="40">
        <v>154771.68858381503</v>
      </c>
      <c r="BG153" s="40">
        <v>36660573.567116514</v>
      </c>
      <c r="BH153" s="43">
        <v>84.320809248554909</v>
      </c>
      <c r="BI153" s="44">
        <v>236.86873163022548</v>
      </c>
      <c r="BJ153" s="44">
        <v>199.72963136739389</v>
      </c>
      <c r="BK153" s="43">
        <v>2.6634528948264133</v>
      </c>
      <c r="BL153" s="43">
        <v>2.7252475248731969</v>
      </c>
      <c r="BM153" s="60">
        <v>5.4612861038394929</v>
      </c>
      <c r="BN153" s="40">
        <v>164220</v>
      </c>
      <c r="BO153" s="40">
        <v>143199.4375</v>
      </c>
      <c r="BP153" s="40">
        <v>33517304.860495623</v>
      </c>
      <c r="BQ153" s="43">
        <v>87.199754901960787</v>
      </c>
      <c r="BR153" s="44">
        <v>234.06031088980797</v>
      </c>
      <c r="BS153" s="44">
        <v>204.10001741867995</v>
      </c>
      <c r="BT153" s="43">
        <v>2.3912580959470979</v>
      </c>
      <c r="BU153" s="43">
        <v>3.4575134747854328</v>
      </c>
      <c r="BV153" s="60">
        <v>5.9314496415732778</v>
      </c>
      <c r="BW153" s="40">
        <v>181815</v>
      </c>
      <c r="BX153" s="40">
        <v>159742.97785977859</v>
      </c>
      <c r="BY153" s="40">
        <v>36248545.160411075</v>
      </c>
      <c r="BZ153" s="43">
        <v>87.860175375947307</v>
      </c>
      <c r="CA153" s="44">
        <v>226.91792557059892</v>
      </c>
      <c r="CB153" s="44">
        <v>199.37048736578981</v>
      </c>
      <c r="CC153" s="43">
        <v>4.4603749336278486</v>
      </c>
      <c r="CD153" s="43">
        <v>1.9390200672305733</v>
      </c>
      <c r="CE153" s="60">
        <v>6.4858825658983914</v>
      </c>
      <c r="CF153" s="40">
        <v>175950</v>
      </c>
      <c r="CG153" s="40">
        <v>137549.76014760148</v>
      </c>
      <c r="CH153" s="40">
        <v>27696195.379764095</v>
      </c>
      <c r="CI153" s="43">
        <v>78.175481754817554</v>
      </c>
      <c r="CJ153" s="44">
        <v>201.35400708837258</v>
      </c>
      <c r="CK153" s="44">
        <v>157.40946507396472</v>
      </c>
      <c r="CL153" s="43">
        <v>8.1445501523887316</v>
      </c>
      <c r="CM153" s="43">
        <v>0.80884171871538968</v>
      </c>
      <c r="CN153" s="60">
        <v>9.0192683904477917</v>
      </c>
      <c r="CO153" s="40">
        <v>181815</v>
      </c>
      <c r="CP153" s="40">
        <v>127747.34686346863</v>
      </c>
      <c r="CQ153" s="40">
        <v>24246141.442754354</v>
      </c>
      <c r="CR153" s="43">
        <v>70.262270364639136</v>
      </c>
      <c r="CS153" s="44">
        <v>189.79761253803323</v>
      </c>
      <c r="CT153" s="44">
        <v>133.35611166710314</v>
      </c>
      <c r="CU153" s="43">
        <v>8.8105761297292133</v>
      </c>
      <c r="CV153" s="43">
        <v>6.4717619785756532E-3</v>
      </c>
      <c r="CW153" s="60">
        <v>8.8176180913536086</v>
      </c>
      <c r="CX153" s="40">
        <v>175950</v>
      </c>
      <c r="CY153" s="40">
        <v>117138.40590405904</v>
      </c>
      <c r="CZ153" s="40">
        <v>22760396.533023983</v>
      </c>
      <c r="DA153" s="43">
        <v>66.574825748257481</v>
      </c>
      <c r="DB153" s="44">
        <v>194.30345118120903</v>
      </c>
      <c r="DC153" s="44">
        <v>129.35718404674046</v>
      </c>
      <c r="DD153" s="43">
        <v>13.016198675687082</v>
      </c>
      <c r="DE153" s="43">
        <v>5.7229505931530111</v>
      </c>
      <c r="DF153" s="60">
        <v>19.484059888134709</v>
      </c>
      <c r="DG153" s="40">
        <v>523920</v>
      </c>
      <c r="DH153" s="40">
        <v>341985.12450725533</v>
      </c>
      <c r="DI153" s="40">
        <v>62479930.153996617</v>
      </c>
      <c r="DJ153" s="43">
        <v>65.274302280358711</v>
      </c>
      <c r="DK153" s="44">
        <v>182.69780080060494</v>
      </c>
      <c r="DL153" s="44">
        <v>119.25471475415449</v>
      </c>
      <c r="DM153" s="43">
        <v>0.28981290413969213</v>
      </c>
      <c r="DN153" s="43">
        <v>8.2658779574834931</v>
      </c>
      <c r="DO153" s="43">
        <v>7.9530161861133006</v>
      </c>
      <c r="DP153" s="43">
        <v>-3.5207648405851111</v>
      </c>
      <c r="DQ153" s="60">
        <v>4.152244347884114</v>
      </c>
      <c r="DR153" s="40">
        <v>544732</v>
      </c>
      <c r="DS153" s="40">
        <v>420117.82289032126</v>
      </c>
      <c r="DT153" s="40">
        <v>92704480.469758749</v>
      </c>
      <c r="DU153" s="43">
        <v>77.123764142793377</v>
      </c>
      <c r="DV153" s="44">
        <v>220.66305074126979</v>
      </c>
      <c r="DW153" s="44">
        <v>170.18365080398937</v>
      </c>
      <c r="DX153" s="43">
        <v>4.261313611551329</v>
      </c>
      <c r="DY153" s="43">
        <v>3.3591032300726913</v>
      </c>
      <c r="DZ153" s="43">
        <v>-0.86533571293925926</v>
      </c>
      <c r="EA153" s="43">
        <v>-0.26134955423964401</v>
      </c>
      <c r="EB153" s="60">
        <v>-1.1244237161622097</v>
      </c>
      <c r="EC153" s="40">
        <v>529586</v>
      </c>
      <c r="ED153" s="40">
        <v>457714.10394359363</v>
      </c>
      <c r="EE153" s="40">
        <v>106426423.58802322</v>
      </c>
      <c r="EF153" s="43">
        <v>86.428663889074414</v>
      </c>
      <c r="EG153" s="44">
        <v>232.51724749372954</v>
      </c>
      <c r="EH153" s="44">
        <v>200.96155032048281</v>
      </c>
      <c r="EI153" s="43">
        <v>3.5771842533483538</v>
      </c>
      <c r="EJ153" s="43">
        <v>6.8817687760910751</v>
      </c>
      <c r="EK153" s="43">
        <v>3.1904560319299091</v>
      </c>
      <c r="EL153" s="43">
        <v>2.6806374423535391</v>
      </c>
      <c r="EM153" s="60">
        <v>5.9566180332792769</v>
      </c>
      <c r="EN153" s="40">
        <v>533715</v>
      </c>
      <c r="EO153" s="40">
        <v>382435.51291512913</v>
      </c>
      <c r="EP153" s="40">
        <v>74702733.355542436</v>
      </c>
      <c r="EQ153" s="43">
        <v>71.655380290066631</v>
      </c>
      <c r="ER153" s="44">
        <v>195.33419578667792</v>
      </c>
      <c r="ES153" s="44">
        <v>139.9674608274874</v>
      </c>
      <c r="ET153" s="43">
        <v>3.1662269129287597</v>
      </c>
      <c r="EU153" s="43">
        <v>13.296162263569682</v>
      </c>
      <c r="EV153" s="43">
        <v>9.8190421940533383</v>
      </c>
      <c r="EW153" s="43">
        <v>1.9304207381163865</v>
      </c>
      <c r="EX153" s="60">
        <v>11.939011758956831</v>
      </c>
      <c r="EY153" s="40">
        <v>2131953</v>
      </c>
      <c r="EZ153" s="40">
        <v>1602252.5642562993</v>
      </c>
      <c r="FA153" s="40">
        <v>336313567.567321</v>
      </c>
      <c r="FB153" s="43">
        <v>75.154216075884378</v>
      </c>
      <c r="FC153" s="44">
        <v>209.90047079339462</v>
      </c>
      <c r="FD153" s="44">
        <v>157.74905336436638</v>
      </c>
      <c r="FE153" s="43">
        <v>2.8188019802218949</v>
      </c>
      <c r="FF153" s="43">
        <v>7.6683706515976526</v>
      </c>
      <c r="FG153" s="43">
        <v>4.7166165895032117</v>
      </c>
      <c r="FH153" s="43">
        <v>0.30723322235974787</v>
      </c>
      <c r="FI153" s="60">
        <v>5.0383408250245774</v>
      </c>
      <c r="FK153" s="61">
        <v>97</v>
      </c>
      <c r="FL153" s="62">
        <v>36</v>
      </c>
      <c r="FM153" s="40">
        <v>5865</v>
      </c>
      <c r="FN153" s="62">
        <v>4065</v>
      </c>
    </row>
    <row r="154" spans="2:170" x14ac:dyDescent="0.25">
      <c r="B154" s="64" t="s">
        <v>60</v>
      </c>
      <c r="C154" s="40">
        <v>71951</v>
      </c>
      <c r="D154" s="40">
        <v>35662.053054662378</v>
      </c>
      <c r="E154" s="40">
        <v>7873813.7479163315</v>
      </c>
      <c r="F154" s="43">
        <v>49.56436054351208</v>
      </c>
      <c r="G154" s="44">
        <v>220.78969306246731</v>
      </c>
      <c r="H154" s="44">
        <v>109.43299951239499</v>
      </c>
      <c r="I154" s="43">
        <v>4.5689888917812915</v>
      </c>
      <c r="J154" s="43">
        <v>2.6875242233542744</v>
      </c>
      <c r="K154" s="60">
        <v>7.3793057983857215</v>
      </c>
      <c r="L154" s="40">
        <v>72075</v>
      </c>
      <c r="M154" s="40">
        <v>32919.221698113208</v>
      </c>
      <c r="N154" s="40">
        <v>7608873.9773693364</v>
      </c>
      <c r="O154" s="43">
        <v>45.67356461756949</v>
      </c>
      <c r="P154" s="44">
        <v>231.13772394580778</v>
      </c>
      <c r="Q154" s="44">
        <v>105.56883770196789</v>
      </c>
      <c r="R154" s="43">
        <v>4.6842194258183287</v>
      </c>
      <c r="S154" s="43">
        <v>0.35183187801534282</v>
      </c>
      <c r="T154" s="60">
        <v>5.0525318811004132</v>
      </c>
      <c r="U154" s="40">
        <v>69750</v>
      </c>
      <c r="V154" s="40">
        <v>39420.337620578779</v>
      </c>
      <c r="W154" s="40">
        <v>9543525.6166446954</v>
      </c>
      <c r="X154" s="43">
        <v>56.516613076098608</v>
      </c>
      <c r="Y154" s="44">
        <v>242.09649619192112</v>
      </c>
      <c r="Z154" s="44">
        <v>136.82474002357986</v>
      </c>
      <c r="AA154" s="43">
        <v>3.1998220549983087</v>
      </c>
      <c r="AB154" s="43">
        <v>2.8512990693469606</v>
      </c>
      <c r="AC154" s="60">
        <v>6.1423576209216746</v>
      </c>
      <c r="AD154" s="40">
        <v>72075</v>
      </c>
      <c r="AE154" s="40">
        <v>45867.57075471698</v>
      </c>
      <c r="AF154" s="40">
        <v>11163779.672196105</v>
      </c>
      <c r="AG154" s="43">
        <v>63.638669101237575</v>
      </c>
      <c r="AH154" s="44">
        <v>243.39156158707252</v>
      </c>
      <c r="AI154" s="44">
        <v>154.89115049873195</v>
      </c>
      <c r="AJ154" s="43">
        <v>-0.66570308742494189</v>
      </c>
      <c r="AK154" s="43">
        <v>-1.5975607817730024</v>
      </c>
      <c r="AL154" s="60">
        <v>-2.2526288577050111</v>
      </c>
      <c r="AM154" s="40">
        <v>69750</v>
      </c>
      <c r="AN154" s="40">
        <v>48448.466981132078</v>
      </c>
      <c r="AO154" s="40">
        <v>11907373.043466978</v>
      </c>
      <c r="AP154" s="43">
        <v>69.46016771488469</v>
      </c>
      <c r="AQ154" s="44">
        <v>245.77399008526365</v>
      </c>
      <c r="AR154" s="44">
        <v>170.71502571278822</v>
      </c>
      <c r="AS154" s="43">
        <v>-5.1397529859275091</v>
      </c>
      <c r="AT154" s="43">
        <v>-3.9566011913779127</v>
      </c>
      <c r="AU154" s="60">
        <v>-8.8929946494780783</v>
      </c>
      <c r="AV154" s="40">
        <v>72075</v>
      </c>
      <c r="AW154" s="40">
        <v>45433.071748878923</v>
      </c>
      <c r="AX154" s="40">
        <v>13481770.201411774</v>
      </c>
      <c r="AY154" s="43">
        <v>63.035826221129277</v>
      </c>
      <c r="AZ154" s="44">
        <v>296.73913038346217</v>
      </c>
      <c r="BA154" s="44">
        <v>187.05196255860943</v>
      </c>
      <c r="BB154" s="43">
        <v>-1.963920074632586</v>
      </c>
      <c r="BC154" s="43">
        <v>-3.9532439126589907</v>
      </c>
      <c r="BD154" s="60">
        <v>-5.8395254364662428</v>
      </c>
      <c r="BE154" s="40">
        <v>72075</v>
      </c>
      <c r="BF154" s="40">
        <v>54179.880952380954</v>
      </c>
      <c r="BG154" s="40">
        <v>15897112.980428575</v>
      </c>
      <c r="BH154" s="43">
        <v>75.171530977982584</v>
      </c>
      <c r="BI154" s="44">
        <v>293.41358269872632</v>
      </c>
      <c r="BJ154" s="44">
        <v>220.56348221198161</v>
      </c>
      <c r="BK154" s="43">
        <v>8.0032201305401174E-2</v>
      </c>
      <c r="BL154" s="43">
        <v>-0.50162504174788425</v>
      </c>
      <c r="BM154" s="60">
        <v>-0.42199430204925364</v>
      </c>
      <c r="BN154" s="40">
        <v>65100</v>
      </c>
      <c r="BO154" s="40">
        <v>55006.547619047618</v>
      </c>
      <c r="BP154" s="40">
        <v>14916236.190551193</v>
      </c>
      <c r="BQ154" s="43">
        <v>84.495464852607711</v>
      </c>
      <c r="BR154" s="44">
        <v>271.17201199127817</v>
      </c>
      <c r="BS154" s="44">
        <v>229.12805208219962</v>
      </c>
      <c r="BT154" s="43">
        <v>6.6674329692269483</v>
      </c>
      <c r="BU154" s="43">
        <v>6.8347691518124976E-2</v>
      </c>
      <c r="BV154" s="60">
        <v>6.7403376972270985</v>
      </c>
      <c r="BW154" s="40">
        <v>72075</v>
      </c>
      <c r="BX154" s="40">
        <v>58040.119047619046</v>
      </c>
      <c r="BY154" s="40">
        <v>15823943.511109523</v>
      </c>
      <c r="BZ154" s="43">
        <v>80.527393753200201</v>
      </c>
      <c r="CA154" s="44">
        <v>272.63802643352199</v>
      </c>
      <c r="CB154" s="44">
        <v>219.54829706707631</v>
      </c>
      <c r="CC154" s="43">
        <v>6.2424973722331307</v>
      </c>
      <c r="CD154" s="43">
        <v>0.3359763032862414</v>
      </c>
      <c r="CE154" s="60">
        <v>6.5994469874339599</v>
      </c>
      <c r="CF154" s="40">
        <v>69750</v>
      </c>
      <c r="CG154" s="40">
        <v>44119.642857142855</v>
      </c>
      <c r="CH154" s="40">
        <v>11416073.854711901</v>
      </c>
      <c r="CI154" s="43">
        <v>63.253968253968253</v>
      </c>
      <c r="CJ154" s="44">
        <v>258.75263523044742</v>
      </c>
      <c r="CK154" s="44">
        <v>163.67130974497348</v>
      </c>
      <c r="CL154" s="43">
        <v>-0.4527712724956251</v>
      </c>
      <c r="CM154" s="43">
        <v>-5.4731718166741476</v>
      </c>
      <c r="CN154" s="60">
        <v>-5.901162139447508</v>
      </c>
      <c r="CO154" s="40">
        <v>72075</v>
      </c>
      <c r="CP154" s="40">
        <v>40329.523809523809</v>
      </c>
      <c r="CQ154" s="40">
        <v>9543254.8668863103</v>
      </c>
      <c r="CR154" s="43">
        <v>55.954941116231439</v>
      </c>
      <c r="CS154" s="44">
        <v>236.63197492633603</v>
      </c>
      <c r="CT154" s="44">
        <v>132.40728223220685</v>
      </c>
      <c r="CU154" s="43">
        <v>18.002740298086227</v>
      </c>
      <c r="CV154" s="43">
        <v>-4.0533335857273967</v>
      </c>
      <c r="CW154" s="60">
        <v>13.219695593579903</v>
      </c>
      <c r="CX154" s="40">
        <v>69630</v>
      </c>
      <c r="CY154" s="40">
        <v>34792.89523809524</v>
      </c>
      <c r="CZ154" s="40">
        <v>7779158.5694253966</v>
      </c>
      <c r="DA154" s="43">
        <v>49.968253968253968</v>
      </c>
      <c r="DB154" s="44">
        <v>223.58468636171114</v>
      </c>
      <c r="DC154" s="44">
        <v>111.72136391534391</v>
      </c>
      <c r="DD154" s="43">
        <v>13.702359655856164</v>
      </c>
      <c r="DE154" s="43">
        <v>-0.49733345752220215</v>
      </c>
      <c r="DF154" s="60">
        <v>13.136879779276821</v>
      </c>
      <c r="DG154" s="40">
        <v>213776</v>
      </c>
      <c r="DH154" s="40">
        <v>108001.61237335436</v>
      </c>
      <c r="DI154" s="40">
        <v>25026213.341930363</v>
      </c>
      <c r="DJ154" s="43">
        <v>50.520924880882028</v>
      </c>
      <c r="DK154" s="44">
        <v>231.7207381628379</v>
      </c>
      <c r="DL154" s="44">
        <v>117.06746006067267</v>
      </c>
      <c r="DM154" s="43">
        <v>-0.93790546802594998</v>
      </c>
      <c r="DN154" s="43">
        <v>3.123469761656454</v>
      </c>
      <c r="DO154" s="43">
        <v>4.0998277381686066</v>
      </c>
      <c r="DP154" s="43">
        <v>2.010091702630477</v>
      </c>
      <c r="DQ154" s="60">
        <v>6.1923297379946867</v>
      </c>
      <c r="DR154" s="40">
        <v>213900</v>
      </c>
      <c r="DS154" s="40">
        <v>139749.10948472799</v>
      </c>
      <c r="DT154" s="40">
        <v>36552922.917074859</v>
      </c>
      <c r="DU154" s="43">
        <v>65.333852026520802</v>
      </c>
      <c r="DV154" s="44">
        <v>261.56104358625214</v>
      </c>
      <c r="DW154" s="44">
        <v>170.88790517566554</v>
      </c>
      <c r="DX154" s="43">
        <v>-0.93736685129953135</v>
      </c>
      <c r="DY154" s="43">
        <v>-3.5883318005027496</v>
      </c>
      <c r="DZ154" s="43">
        <v>-2.6760493487026729</v>
      </c>
      <c r="EA154" s="43">
        <v>-3.2224392977442058</v>
      </c>
      <c r="EB154" s="60">
        <v>-5.8122545806483776</v>
      </c>
      <c r="EC154" s="40">
        <v>209250</v>
      </c>
      <c r="ED154" s="40">
        <v>167226.54761904763</v>
      </c>
      <c r="EE154" s="40">
        <v>46637292.682089292</v>
      </c>
      <c r="EF154" s="43">
        <v>79.917107583774253</v>
      </c>
      <c r="EG154" s="44">
        <v>278.88689532915504</v>
      </c>
      <c r="EH154" s="44">
        <v>222.8783401772487</v>
      </c>
      <c r="EI154" s="43">
        <v>-0.93736685129953135</v>
      </c>
      <c r="EJ154" s="43">
        <v>3.3207709128616694</v>
      </c>
      <c r="EK154" s="43">
        <v>4.298429820361009</v>
      </c>
      <c r="EL154" s="43">
        <v>-0.15153979788951064</v>
      </c>
      <c r="EM154" s="60">
        <v>4.1403761906700511</v>
      </c>
      <c r="EN154" s="40">
        <v>211455</v>
      </c>
      <c r="EO154" s="40">
        <v>119242.06190476191</v>
      </c>
      <c r="EP154" s="40">
        <v>28738487.291023608</v>
      </c>
      <c r="EQ154" s="43">
        <v>56.391223619570077</v>
      </c>
      <c r="ER154" s="44">
        <v>241.00964736736026</v>
      </c>
      <c r="ES154" s="44">
        <v>135.9082891916654</v>
      </c>
      <c r="ET154" s="43">
        <v>0</v>
      </c>
      <c r="EU154" s="43">
        <v>9.2990629884081883</v>
      </c>
      <c r="EV154" s="43">
        <v>9.2990629884441844</v>
      </c>
      <c r="EW154" s="43">
        <v>-4.1674323349226716</v>
      </c>
      <c r="EX154" s="60">
        <v>4.7440984956718211</v>
      </c>
      <c r="EY154" s="40">
        <v>848381</v>
      </c>
      <c r="EZ154" s="40">
        <v>534219.33138189185</v>
      </c>
      <c r="FA154" s="40">
        <v>136954916.23211813</v>
      </c>
      <c r="FB154" s="43">
        <v>62.969271044718333</v>
      </c>
      <c r="FC154" s="44">
        <v>256.36458320939079</v>
      </c>
      <c r="FD154" s="44">
        <v>161.43090926378375</v>
      </c>
      <c r="FE154" s="43">
        <v>-0.70551691286023444</v>
      </c>
      <c r="FF154" s="43">
        <v>2.610233951789263</v>
      </c>
      <c r="FG154" s="43">
        <v>3.3393102632625657</v>
      </c>
      <c r="FH154" s="43">
        <v>-1.5769562009979374</v>
      </c>
      <c r="FI154" s="60">
        <v>1.7096946020641677</v>
      </c>
      <c r="FK154" s="61">
        <v>90</v>
      </c>
      <c r="FL154" s="62">
        <v>16</v>
      </c>
      <c r="FM154" s="40">
        <v>2321</v>
      </c>
      <c r="FN154" s="62">
        <v>630</v>
      </c>
    </row>
    <row r="155" spans="2:170" x14ac:dyDescent="0.25">
      <c r="B155" s="64" t="s">
        <v>61</v>
      </c>
      <c r="C155" s="40">
        <v>38719</v>
      </c>
      <c r="D155" s="40">
        <v>27585.46904512067</v>
      </c>
      <c r="E155" s="40">
        <v>5430819.2067950927</v>
      </c>
      <c r="F155" s="43">
        <v>71.245303455979425</v>
      </c>
      <c r="G155" s="44">
        <v>196.8724620165811</v>
      </c>
      <c r="H155" s="44">
        <v>140.26238298497103</v>
      </c>
      <c r="I155" s="43">
        <v>10.111534279506133</v>
      </c>
      <c r="J155" s="43">
        <v>-0.14144221052262532</v>
      </c>
      <c r="K155" s="60">
        <v>9.9557900914056621</v>
      </c>
      <c r="L155" s="40">
        <v>38719</v>
      </c>
      <c r="M155" s="40">
        <v>27712.597061909757</v>
      </c>
      <c r="N155" s="40">
        <v>5236639.5284786103</v>
      </c>
      <c r="O155" s="43">
        <v>71.573638425346104</v>
      </c>
      <c r="P155" s="44">
        <v>188.9624244447387</v>
      </c>
      <c r="Q155" s="44">
        <v>135.24728243184509</v>
      </c>
      <c r="R155" s="43">
        <v>6.2115591805755486</v>
      </c>
      <c r="S155" s="43">
        <v>0.88031147470662552</v>
      </c>
      <c r="T155" s="60">
        <v>7.1465517235254126</v>
      </c>
      <c r="U155" s="40">
        <v>37470</v>
      </c>
      <c r="V155" s="40">
        <v>28581.523609653726</v>
      </c>
      <c r="W155" s="40">
        <v>5679914.5652867574</v>
      </c>
      <c r="X155" s="43">
        <v>76.27841902763204</v>
      </c>
      <c r="Y155" s="44">
        <v>198.72679437454144</v>
      </c>
      <c r="Z155" s="44">
        <v>151.58565693319343</v>
      </c>
      <c r="AA155" s="43">
        <v>-0.50640996400146787</v>
      </c>
      <c r="AB155" s="43">
        <v>-1.9422003346028023</v>
      </c>
      <c r="AC155" s="60">
        <v>-2.4387748025025999</v>
      </c>
      <c r="AD155" s="40">
        <v>38719</v>
      </c>
      <c r="AE155" s="40">
        <v>30109.681007345225</v>
      </c>
      <c r="AF155" s="40">
        <v>6372012.8968037758</v>
      </c>
      <c r="AG155" s="43">
        <v>77.764614291033411</v>
      </c>
      <c r="AH155" s="44">
        <v>211.62671551549582</v>
      </c>
      <c r="AI155" s="44">
        <v>164.57069905740789</v>
      </c>
      <c r="AJ155" s="43">
        <v>-1.2540082941567301</v>
      </c>
      <c r="AK155" s="43">
        <v>-1.1479520180268152</v>
      </c>
      <c r="AL155" s="60">
        <v>-2.3875648986705036</v>
      </c>
      <c r="AM155" s="40">
        <v>37470</v>
      </c>
      <c r="AN155" s="40">
        <v>30854.100734522559</v>
      </c>
      <c r="AO155" s="40">
        <v>6970788.0526354657</v>
      </c>
      <c r="AP155" s="43">
        <v>82.343476740118916</v>
      </c>
      <c r="AQ155" s="44">
        <v>225.92744195055641</v>
      </c>
      <c r="AR155" s="44">
        <v>186.03651061210209</v>
      </c>
      <c r="AS155" s="43">
        <v>-5.1048569694677299</v>
      </c>
      <c r="AT155" s="43">
        <v>-1.1232594816379804</v>
      </c>
      <c r="AU155" s="60">
        <v>-6.1707756612131579</v>
      </c>
      <c r="AV155" s="40">
        <v>38719</v>
      </c>
      <c r="AW155" s="40">
        <v>29472.730325288561</v>
      </c>
      <c r="AX155" s="40">
        <v>7822599.8948164536</v>
      </c>
      <c r="AY155" s="43">
        <v>76.119554547608573</v>
      </c>
      <c r="AZ155" s="44">
        <v>265.41822927427961</v>
      </c>
      <c r="BA155" s="44">
        <v>202.03517381173205</v>
      </c>
      <c r="BB155" s="43">
        <v>-1.7973334154099685</v>
      </c>
      <c r="BC155" s="43">
        <v>4.5614284216479586</v>
      </c>
      <c r="BD155" s="60">
        <v>2.6821109290207361</v>
      </c>
      <c r="BE155" s="40">
        <v>38719</v>
      </c>
      <c r="BF155" s="40">
        <v>32128.002098635887</v>
      </c>
      <c r="BG155" s="40">
        <v>8480818.9597194102</v>
      </c>
      <c r="BH155" s="43">
        <v>82.977355041803477</v>
      </c>
      <c r="BI155" s="44">
        <v>263.96969639389732</v>
      </c>
      <c r="BJ155" s="44">
        <v>219.03507217953489</v>
      </c>
      <c r="BK155" s="43">
        <v>2.1100605657962452</v>
      </c>
      <c r="BL155" s="43">
        <v>5.1350754256544038</v>
      </c>
      <c r="BM155" s="60">
        <v>7.3534891929750428</v>
      </c>
      <c r="BN155" s="40">
        <v>34972</v>
      </c>
      <c r="BO155" s="40">
        <v>30618.193074501574</v>
      </c>
      <c r="BP155" s="40">
        <v>7979187.3217062438</v>
      </c>
      <c r="BQ155" s="43">
        <v>87.55059211512517</v>
      </c>
      <c r="BR155" s="44">
        <v>260.60281553163259</v>
      </c>
      <c r="BS155" s="44">
        <v>228.1593080666317</v>
      </c>
      <c r="BT155" s="43">
        <v>0.77898107770434277</v>
      </c>
      <c r="BU155" s="43">
        <v>5.958251172643557</v>
      </c>
      <c r="BV155" s="60">
        <v>6.7836458995520417</v>
      </c>
      <c r="BW155" s="40">
        <v>38719</v>
      </c>
      <c r="BX155" s="40">
        <v>32640.0376984127</v>
      </c>
      <c r="BY155" s="40">
        <v>8089065.5075185727</v>
      </c>
      <c r="BZ155" s="43">
        <v>84.299795186891956</v>
      </c>
      <c r="CA155" s="44">
        <v>247.8264756389037</v>
      </c>
      <c r="CB155" s="44">
        <v>208.91721138248852</v>
      </c>
      <c r="CC155" s="43">
        <v>-0.1168534507562398</v>
      </c>
      <c r="CD155" s="43">
        <v>5.348137979985605</v>
      </c>
      <c r="CE155" s="60">
        <v>5.2250350454702232</v>
      </c>
      <c r="CF155" s="40">
        <v>37470</v>
      </c>
      <c r="CG155" s="40">
        <v>28196.670634920636</v>
      </c>
      <c r="CH155" s="40">
        <v>6394501.2888885401</v>
      </c>
      <c r="CI155" s="43">
        <v>75.251322751322746</v>
      </c>
      <c r="CJ155" s="44">
        <v>226.7821393412726</v>
      </c>
      <c r="CK155" s="44">
        <v>170.65655961805552</v>
      </c>
      <c r="CL155" s="43">
        <v>-1.8281853771814414</v>
      </c>
      <c r="CM155" s="43">
        <v>3.5211483480834174</v>
      </c>
      <c r="CN155" s="60">
        <v>1.6285898517706316</v>
      </c>
      <c r="CO155" s="40">
        <v>38719</v>
      </c>
      <c r="CP155" s="40">
        <v>25319.509920634922</v>
      </c>
      <c r="CQ155" s="40">
        <v>5333986.6953185443</v>
      </c>
      <c r="CR155" s="43">
        <v>65.392985151049672</v>
      </c>
      <c r="CS155" s="44">
        <v>210.66705919815004</v>
      </c>
      <c r="CT155" s="44">
        <v>137.76147873959928</v>
      </c>
      <c r="CU155" s="43">
        <v>1.2316579499067968</v>
      </c>
      <c r="CV155" s="43">
        <v>7.0402565796576466</v>
      </c>
      <c r="CW155" s="60">
        <v>8.3586264094867584</v>
      </c>
      <c r="CX155" s="40">
        <v>37470</v>
      </c>
      <c r="CY155" s="40">
        <v>23260.146825396827</v>
      </c>
      <c r="CZ155" s="40">
        <v>5125786.3153725201</v>
      </c>
      <c r="DA155" s="43">
        <v>62.076719576719576</v>
      </c>
      <c r="DB155" s="44">
        <v>220.36775407521841</v>
      </c>
      <c r="DC155" s="44">
        <v>136.79707273478837</v>
      </c>
      <c r="DD155" s="43">
        <v>-0.31043011301494133</v>
      </c>
      <c r="DE155" s="43">
        <v>13.733774373668423</v>
      </c>
      <c r="DF155" s="60">
        <v>13.380710489328241</v>
      </c>
      <c r="DG155" s="40">
        <v>114908</v>
      </c>
      <c r="DH155" s="40">
        <v>83879.589716684161</v>
      </c>
      <c r="DI155" s="40">
        <v>16347373.300560461</v>
      </c>
      <c r="DJ155" s="43">
        <v>72.997171403804913</v>
      </c>
      <c r="DK155" s="44">
        <v>194.89095447147699</v>
      </c>
      <c r="DL155" s="44">
        <v>142.26488408605547</v>
      </c>
      <c r="DM155" s="43">
        <v>8.0128205128205135E-2</v>
      </c>
      <c r="DN155" s="43">
        <v>5.102740695891324</v>
      </c>
      <c r="DO155" s="43">
        <v>5.0185911837497477</v>
      </c>
      <c r="DP155" s="43">
        <v>-0.52517886310477013</v>
      </c>
      <c r="DQ155" s="60">
        <v>4.4670557404838762</v>
      </c>
      <c r="DR155" s="40">
        <v>114908</v>
      </c>
      <c r="DS155" s="40">
        <v>90436.512067156349</v>
      </c>
      <c r="DT155" s="40">
        <v>21165400.844255693</v>
      </c>
      <c r="DU155" s="43">
        <v>78.703408002189875</v>
      </c>
      <c r="DV155" s="44">
        <v>234.03601444224972</v>
      </c>
      <c r="DW155" s="44">
        <v>184.19431931854783</v>
      </c>
      <c r="DX155" s="43">
        <v>8.0128205128205135E-2</v>
      </c>
      <c r="DY155" s="43">
        <v>-2.6974468893438672</v>
      </c>
      <c r="DZ155" s="43">
        <v>-2.7753512552995736</v>
      </c>
      <c r="EA155" s="43">
        <v>0.90016837114230663</v>
      </c>
      <c r="EB155" s="60">
        <v>-1.900165718371513</v>
      </c>
      <c r="EC155" s="40">
        <v>112410</v>
      </c>
      <c r="ED155" s="40">
        <v>95386.232871550164</v>
      </c>
      <c r="EE155" s="40">
        <v>24549071.788944226</v>
      </c>
      <c r="EF155" s="43">
        <v>84.855647070145153</v>
      </c>
      <c r="EG155" s="44">
        <v>257.36493674095203</v>
      </c>
      <c r="EH155" s="44">
        <v>218.38868240320457</v>
      </c>
      <c r="EI155" s="43">
        <v>0</v>
      </c>
      <c r="EJ155" s="43">
        <v>0.91235404357258809</v>
      </c>
      <c r="EK155" s="43">
        <v>0.91235404357722139</v>
      </c>
      <c r="EL155" s="43">
        <v>5.4967669076355357</v>
      </c>
      <c r="EM155" s="60">
        <v>6.4592709263409551</v>
      </c>
      <c r="EN155" s="40">
        <v>113659</v>
      </c>
      <c r="EO155" s="40">
        <v>76776.327380952382</v>
      </c>
      <c r="EP155" s="40">
        <v>16854274.299579605</v>
      </c>
      <c r="EQ155" s="43">
        <v>67.549712192569331</v>
      </c>
      <c r="ER155" s="44">
        <v>219.52436218980984</v>
      </c>
      <c r="ES155" s="44">
        <v>148.28807485179004</v>
      </c>
      <c r="ET155" s="43">
        <v>0</v>
      </c>
      <c r="EU155" s="43">
        <v>-0.37560473323708449</v>
      </c>
      <c r="EV155" s="43">
        <v>-0.37560473321397331</v>
      </c>
      <c r="EW155" s="43">
        <v>7.5142242275152196</v>
      </c>
      <c r="EX155" s="60">
        <v>7.1103957123734594</v>
      </c>
      <c r="EY155" s="40">
        <v>455885</v>
      </c>
      <c r="EZ155" s="40">
        <v>346478.66203634307</v>
      </c>
      <c r="FA155" s="40">
        <v>78916120.23333998</v>
      </c>
      <c r="FB155" s="43">
        <v>76.00132972928327</v>
      </c>
      <c r="FC155" s="44">
        <v>227.76617691124156</v>
      </c>
      <c r="FD155" s="44">
        <v>173.10532312609536</v>
      </c>
      <c r="FE155" s="43">
        <v>4.0377352693981364E-2</v>
      </c>
      <c r="FF155" s="43">
        <v>0.62094959179661469</v>
      </c>
      <c r="FG155" s="43">
        <v>0.58033791403633106</v>
      </c>
      <c r="FH155" s="43">
        <v>3.2112343803766188</v>
      </c>
      <c r="FI155" s="60">
        <v>3.8102083049947164</v>
      </c>
      <c r="FK155" s="61">
        <v>27</v>
      </c>
      <c r="FL155" s="62">
        <v>15</v>
      </c>
      <c r="FM155" s="40">
        <v>1249</v>
      </c>
      <c r="FN155" s="62">
        <v>1008</v>
      </c>
    </row>
    <row r="156" spans="2:170" x14ac:dyDescent="0.25">
      <c r="B156" s="64" t="s">
        <v>62</v>
      </c>
      <c r="K156" s="60"/>
      <c r="T156" s="60"/>
      <c r="AC156" s="60"/>
      <c r="AL156" s="60"/>
      <c r="AU156" s="60"/>
      <c r="BD156" s="60"/>
      <c r="BM156" s="60"/>
      <c r="BV156" s="60"/>
      <c r="CE156" s="60"/>
      <c r="CN156" s="60"/>
      <c r="CW156" s="60"/>
      <c r="DF156" s="60"/>
      <c r="DQ156" s="60"/>
      <c r="EB156" s="60"/>
      <c r="EM156" s="60"/>
      <c r="EX156" s="60"/>
      <c r="FI156" s="60"/>
      <c r="FK156" s="61">
        <v>15</v>
      </c>
      <c r="FL156" s="62">
        <v>7</v>
      </c>
      <c r="FM156" s="40">
        <v>563</v>
      </c>
      <c r="FN156" s="62">
        <v>301</v>
      </c>
    </row>
    <row r="157" spans="2:170" ht="13" x14ac:dyDescent="0.3">
      <c r="B157" s="72" t="s">
        <v>106</v>
      </c>
      <c r="C157" s="73">
        <v>304358</v>
      </c>
      <c r="D157" s="73">
        <v>189782.84354922728</v>
      </c>
      <c r="E157" s="73">
        <v>35476592.994355366</v>
      </c>
      <c r="F157" s="74">
        <v>62.355135580213862</v>
      </c>
      <c r="G157" s="75">
        <v>186.93256108344261</v>
      </c>
      <c r="H157" s="75">
        <v>116.56205190714672</v>
      </c>
      <c r="I157" s="74">
        <v>10.366324910272494</v>
      </c>
      <c r="J157" s="74">
        <v>-1.1076409393060045</v>
      </c>
      <c r="K157" s="76">
        <v>9.1438623123745408</v>
      </c>
      <c r="L157" s="73">
        <v>304482</v>
      </c>
      <c r="M157" s="73">
        <v>189472.09828767122</v>
      </c>
      <c r="N157" s="73">
        <v>34724368.014740132</v>
      </c>
      <c r="O157" s="74">
        <v>62.227684489615555</v>
      </c>
      <c r="P157" s="75">
        <v>183.26903184456694</v>
      </c>
      <c r="Q157" s="75">
        <v>114.04407490341016</v>
      </c>
      <c r="R157" s="74">
        <v>9.9354919009071576</v>
      </c>
      <c r="S157" s="74">
        <v>-1.7040601079562669</v>
      </c>
      <c r="T157" s="76">
        <v>8.0621250389912955</v>
      </c>
      <c r="U157" s="73">
        <v>295560</v>
      </c>
      <c r="V157" s="73">
        <v>204984.34514637906</v>
      </c>
      <c r="W157" s="73">
        <v>39074897.493050106</v>
      </c>
      <c r="X157" s="74">
        <v>69.354562574901564</v>
      </c>
      <c r="Y157" s="75">
        <v>190.62381307775857</v>
      </c>
      <c r="Z157" s="75">
        <v>132.20631172367746</v>
      </c>
      <c r="AA157" s="74">
        <v>0.28921804535918755</v>
      </c>
      <c r="AB157" s="74">
        <v>-2.8774244856831501</v>
      </c>
      <c r="AC157" s="76">
        <v>-2.5965284711291989</v>
      </c>
      <c r="AD157" s="73">
        <v>311798</v>
      </c>
      <c r="AE157" s="73">
        <v>226875.02524335918</v>
      </c>
      <c r="AF157" s="73">
        <v>47681442.920544796</v>
      </c>
      <c r="AG157" s="74">
        <v>72.763463923232081</v>
      </c>
      <c r="AH157" s="75">
        <v>210.16611621045087</v>
      </c>
      <c r="AI157" s="75">
        <v>152.92414614764942</v>
      </c>
      <c r="AJ157" s="74">
        <v>-1.415460546725771</v>
      </c>
      <c r="AK157" s="74">
        <v>-5.6540867630244872E-2</v>
      </c>
      <c r="AL157" s="76">
        <v>-1.4712011006878651</v>
      </c>
      <c r="AM157" s="73">
        <v>301740</v>
      </c>
      <c r="AN157" s="73">
        <v>239208.14783039101</v>
      </c>
      <c r="AO157" s="73">
        <v>52192911.985664442</v>
      </c>
      <c r="AP157" s="74">
        <v>79.276247043942149</v>
      </c>
      <c r="AQ157" s="75">
        <v>218.19036039972804</v>
      </c>
      <c r="AR157" s="75">
        <v>172.97312913655611</v>
      </c>
      <c r="AS157" s="74">
        <v>-3.1091517293866171</v>
      </c>
      <c r="AT157" s="74">
        <v>-0.97381495618583869</v>
      </c>
      <c r="AU157" s="76">
        <v>-4.0526893009895186</v>
      </c>
      <c r="AV157" s="73">
        <v>311798</v>
      </c>
      <c r="AW157" s="73">
        <v>236272.76773662551</v>
      </c>
      <c r="AX157" s="73">
        <v>57706715.934494257</v>
      </c>
      <c r="AY157" s="74">
        <v>75.777512279304389</v>
      </c>
      <c r="AZ157" s="75">
        <v>244.23769394710877</v>
      </c>
      <c r="BA157" s="75">
        <v>185.07724852146023</v>
      </c>
      <c r="BB157" s="74">
        <v>0.84704877752897501</v>
      </c>
      <c r="BC157" s="74">
        <v>0.2062899184126433</v>
      </c>
      <c r="BD157" s="76">
        <v>1.0550860721710096</v>
      </c>
      <c r="BE157" s="73">
        <v>311798</v>
      </c>
      <c r="BF157" s="73">
        <v>258911.84956925115</v>
      </c>
      <c r="BG157" s="73">
        <v>63574910.181727342</v>
      </c>
      <c r="BH157" s="74">
        <v>83.038329164796167</v>
      </c>
      <c r="BI157" s="75">
        <v>245.54654523343075</v>
      </c>
      <c r="BJ157" s="75">
        <v>203.89774848372133</v>
      </c>
      <c r="BK157" s="74">
        <v>2.6534168629223287</v>
      </c>
      <c r="BL157" s="74">
        <v>2.7513884545269889</v>
      </c>
      <c r="BM157" s="76">
        <v>5.4778111225805164</v>
      </c>
      <c r="BN157" s="73">
        <v>280056</v>
      </c>
      <c r="BO157" s="73">
        <v>243703.99597585513</v>
      </c>
      <c r="BP157" s="73">
        <v>58108628.024729297</v>
      </c>
      <c r="BQ157" s="74">
        <v>87.01973747245377</v>
      </c>
      <c r="BR157" s="75">
        <v>238.43937310936167</v>
      </c>
      <c r="BS157" s="75">
        <v>207.48931651073104</v>
      </c>
      <c r="BT157" s="74">
        <v>2.6457646671973971</v>
      </c>
      <c r="BU157" s="74">
        <v>3.2301760087540896</v>
      </c>
      <c r="BV157" s="76">
        <v>5.9614035314492879</v>
      </c>
      <c r="BW157" s="73">
        <v>310062</v>
      </c>
      <c r="BX157" s="73">
        <v>267923.32744836778</v>
      </c>
      <c r="BY157" s="73">
        <v>62122605.394433051</v>
      </c>
      <c r="BZ157" s="74">
        <v>86.409597902473621</v>
      </c>
      <c r="CA157" s="75">
        <v>231.86710162968123</v>
      </c>
      <c r="CB157" s="75">
        <v>200.35543018632742</v>
      </c>
      <c r="CC157" s="74">
        <v>4.0277790844658883</v>
      </c>
      <c r="CD157" s="74">
        <v>2.2568297882531891</v>
      </c>
      <c r="CE157" s="76">
        <v>6.3755089909129472</v>
      </c>
      <c r="CF157" s="73">
        <v>300060</v>
      </c>
      <c r="CG157" s="73">
        <v>228405.09893404398</v>
      </c>
      <c r="CH157" s="73">
        <v>47801646.590669245</v>
      </c>
      <c r="CI157" s="74">
        <v>76.11980901621142</v>
      </c>
      <c r="CJ157" s="75">
        <v>209.28449852370773</v>
      </c>
      <c r="CK157" s="75">
        <v>159.30696057678213</v>
      </c>
      <c r="CL157" s="74">
        <v>5.7380379132315849</v>
      </c>
      <c r="CM157" s="74">
        <v>0.61763019163369948</v>
      </c>
      <c r="CN157" s="76">
        <v>6.3911079594107587</v>
      </c>
      <c r="CO157" s="73">
        <v>310062</v>
      </c>
      <c r="CP157" s="73">
        <v>209438.94803464357</v>
      </c>
      <c r="CQ157" s="73">
        <v>40863417.367268264</v>
      </c>
      <c r="CR157" s="74">
        <v>67.547441490619164</v>
      </c>
      <c r="CS157" s="75">
        <v>195.10896970562032</v>
      </c>
      <c r="CT157" s="75">
        <v>131.79111715485374</v>
      </c>
      <c r="CU157" s="74">
        <v>8.5622625910140648</v>
      </c>
      <c r="CV157" s="74">
        <v>1.0427023472953996</v>
      </c>
      <c r="CW157" s="76">
        <v>9.6942438512832574</v>
      </c>
      <c r="CX157" s="73">
        <v>299940</v>
      </c>
      <c r="CY157" s="73">
        <v>189772.16455696203</v>
      </c>
      <c r="CZ157" s="73">
        <v>37854646.799156062</v>
      </c>
      <c r="DA157" s="74">
        <v>63.270042194092824</v>
      </c>
      <c r="DB157" s="75">
        <v>199.47417940629333</v>
      </c>
      <c r="DC157" s="75">
        <v>126.2073974766822</v>
      </c>
      <c r="DD157" s="74">
        <v>10.541736331588528</v>
      </c>
      <c r="DE157" s="74">
        <v>6.6673039011465747</v>
      </c>
      <c r="DF157" s="76">
        <v>17.911889830437172</v>
      </c>
      <c r="DG157" s="73">
        <v>904400</v>
      </c>
      <c r="DH157" s="73">
        <v>584239.28698327753</v>
      </c>
      <c r="DI157" s="73">
        <v>109275858.5021456</v>
      </c>
      <c r="DJ157" s="74">
        <v>64.5996557920475</v>
      </c>
      <c r="DK157" s="75">
        <v>187.03955885334594</v>
      </c>
      <c r="DL157" s="75">
        <v>120.82691121422558</v>
      </c>
      <c r="DM157" s="74">
        <v>5.5537239821307274E-2</v>
      </c>
      <c r="DN157" s="74">
        <v>6.5507064315485319</v>
      </c>
      <c r="DO157" s="74">
        <v>6.4915639562295517</v>
      </c>
      <c r="DP157" s="74">
        <v>-2.0267599253124415</v>
      </c>
      <c r="DQ157" s="76">
        <v>4.3332356141728727</v>
      </c>
      <c r="DR157" s="73">
        <v>925336</v>
      </c>
      <c r="DS157" s="73">
        <v>702355.94081037573</v>
      </c>
      <c r="DT157" s="73">
        <v>157581070.84070349</v>
      </c>
      <c r="DU157" s="74">
        <v>75.902800799966258</v>
      </c>
      <c r="DV157" s="75">
        <v>224.36070044326391</v>
      </c>
      <c r="DW157" s="75">
        <v>170.2960555308596</v>
      </c>
      <c r="DX157" s="74">
        <v>2.3506665309860586</v>
      </c>
      <c r="DY157" s="74">
        <v>1.0629963664281492</v>
      </c>
      <c r="DZ157" s="74">
        <v>-1.2580965110052076</v>
      </c>
      <c r="EA157" s="74">
        <v>-0.19152836157888559</v>
      </c>
      <c r="EB157" s="76">
        <v>-1.4472152608689945</v>
      </c>
      <c r="EC157" s="73">
        <v>901916</v>
      </c>
      <c r="ED157" s="73">
        <v>770539.17299347406</v>
      </c>
      <c r="EE157" s="73">
        <v>183806143.60088968</v>
      </c>
      <c r="EF157" s="74">
        <v>85.433585055977943</v>
      </c>
      <c r="EG157" s="75">
        <v>238.5422442402502</v>
      </c>
      <c r="EH157" s="75">
        <v>203.79519112743282</v>
      </c>
      <c r="EI157" s="74">
        <v>1.9452789966384314</v>
      </c>
      <c r="EJ157" s="74">
        <v>5.125941563109734</v>
      </c>
      <c r="EK157" s="74">
        <v>3.119970436854576</v>
      </c>
      <c r="EL157" s="74">
        <v>2.7291263577830684</v>
      </c>
      <c r="EM157" s="76">
        <v>5.9342447301884169</v>
      </c>
      <c r="EN157" s="73">
        <v>910062</v>
      </c>
      <c r="EO157" s="73">
        <v>627616.21152564953</v>
      </c>
      <c r="EP157" s="73">
        <v>126519710.75709356</v>
      </c>
      <c r="EQ157" s="74">
        <v>68.964115799324617</v>
      </c>
      <c r="ER157" s="75">
        <v>201.58770349405313</v>
      </c>
      <c r="ES157" s="75">
        <v>139.02317727483793</v>
      </c>
      <c r="ET157" s="74">
        <v>1.8670624659999866</v>
      </c>
      <c r="EU157" s="74">
        <v>10.119779256355287</v>
      </c>
      <c r="EV157" s="74">
        <v>8.1014575179158079</v>
      </c>
      <c r="EW157" s="74">
        <v>2.4141524851541671</v>
      </c>
      <c r="EX157" s="76">
        <v>10.711191540999135</v>
      </c>
      <c r="EY157" s="73">
        <v>3641714</v>
      </c>
      <c r="EZ157" s="73">
        <v>2684750.612312777</v>
      </c>
      <c r="FA157" s="73">
        <v>577182783.70083237</v>
      </c>
      <c r="FB157" s="74">
        <v>73.722170722708512</v>
      </c>
      <c r="FC157" s="75">
        <v>214.98562326562563</v>
      </c>
      <c r="FD157" s="75">
        <v>158.49206821316346</v>
      </c>
      <c r="FE157" s="74">
        <v>1.5516707705092203</v>
      </c>
      <c r="FF157" s="74">
        <v>5.4416260900894251</v>
      </c>
      <c r="FG157" s="74">
        <v>3.8305182868917038</v>
      </c>
      <c r="FH157" s="74">
        <v>0.75654840695197811</v>
      </c>
      <c r="FI157" s="76">
        <v>4.6160464189527364</v>
      </c>
      <c r="FK157" s="77">
        <v>229</v>
      </c>
      <c r="FL157" s="78">
        <v>74</v>
      </c>
      <c r="FM157" s="73">
        <v>9998</v>
      </c>
      <c r="FN157" s="78">
        <v>6004</v>
      </c>
    </row>
    <row r="158" spans="2:170" ht="13" x14ac:dyDescent="0.3">
      <c r="B158" s="59" t="s">
        <v>107</v>
      </c>
      <c r="K158" s="60"/>
      <c r="T158" s="60"/>
      <c r="AC158" s="60"/>
      <c r="AL158" s="60"/>
      <c r="AU158" s="60"/>
      <c r="BD158" s="60"/>
      <c r="BM158" s="60"/>
      <c r="BV158" s="60"/>
      <c r="CE158" s="60"/>
      <c r="CN158" s="60"/>
      <c r="CW158" s="60"/>
      <c r="DF158" s="60"/>
      <c r="DQ158" s="60"/>
      <c r="EB158" s="60"/>
      <c r="EM158" s="60"/>
      <c r="EX158" s="60"/>
      <c r="FI158" s="60"/>
      <c r="FK158" s="61"/>
      <c r="FL158" s="62"/>
      <c r="FN158" s="62"/>
    </row>
    <row r="159" spans="2:170" ht="13" x14ac:dyDescent="0.3">
      <c r="B159" s="63" t="s">
        <v>84</v>
      </c>
      <c r="K159" s="60"/>
      <c r="T159" s="60"/>
      <c r="AC159" s="60"/>
      <c r="AL159" s="60"/>
      <c r="AU159" s="60"/>
      <c r="BD159" s="60"/>
      <c r="BM159" s="60"/>
      <c r="BV159" s="60"/>
      <c r="CE159" s="60"/>
      <c r="CN159" s="60"/>
      <c r="CW159" s="60"/>
      <c r="DF159" s="60"/>
      <c r="DQ159" s="60"/>
      <c r="EB159" s="60"/>
      <c r="EM159" s="60"/>
      <c r="EX159" s="60"/>
      <c r="FI159" s="60"/>
      <c r="FK159" s="61"/>
      <c r="FL159" s="62"/>
      <c r="FN159" s="62"/>
    </row>
    <row r="160" spans="2:170" x14ac:dyDescent="0.25">
      <c r="B160" s="64" t="s">
        <v>59</v>
      </c>
      <c r="C160" s="40">
        <v>358670</v>
      </c>
      <c r="D160" s="40">
        <v>240989.52136289887</v>
      </c>
      <c r="E160" s="40">
        <v>66152692.533992827</v>
      </c>
      <c r="F160" s="43">
        <v>67.189762556918296</v>
      </c>
      <c r="G160" s="44">
        <v>274.5044355450438</v>
      </c>
      <c r="H160" s="44">
        <v>184.43887845092377</v>
      </c>
      <c r="I160" s="43">
        <v>0.55207719816507828</v>
      </c>
      <c r="J160" s="43">
        <v>-4.2408957797252587</v>
      </c>
      <c r="K160" s="60">
        <v>-3.7122316000829558</v>
      </c>
      <c r="L160" s="40">
        <v>362545</v>
      </c>
      <c r="M160" s="40">
        <v>247022.5784269663</v>
      </c>
      <c r="N160" s="40">
        <v>67825082.969702303</v>
      </c>
      <c r="O160" s="43">
        <v>68.135701341065598</v>
      </c>
      <c r="P160" s="44">
        <v>274.57037895730332</v>
      </c>
      <c r="Q160" s="44">
        <v>187.08045337738022</v>
      </c>
      <c r="R160" s="43">
        <v>2.2572484218181104</v>
      </c>
      <c r="S160" s="43">
        <v>-2.6771064119080883</v>
      </c>
      <c r="T160" s="60">
        <v>-0.48028693224426627</v>
      </c>
      <c r="U160" s="40">
        <v>353760</v>
      </c>
      <c r="V160" s="40">
        <v>242013.88966021192</v>
      </c>
      <c r="W160" s="40">
        <v>69946543.37945044</v>
      </c>
      <c r="X160" s="43">
        <v>68.41188649372792</v>
      </c>
      <c r="Y160" s="44">
        <v>289.01871490787386</v>
      </c>
      <c r="Z160" s="44">
        <v>197.7231551884058</v>
      </c>
      <c r="AA160" s="43">
        <v>4.7776496249696185</v>
      </c>
      <c r="AB160" s="43">
        <v>-2.4816157473754918</v>
      </c>
      <c r="AC160" s="60">
        <v>2.1774709721272654</v>
      </c>
      <c r="AD160" s="40">
        <v>359817</v>
      </c>
      <c r="AE160" s="40">
        <v>274310.22890918859</v>
      </c>
      <c r="AF160" s="40">
        <v>82247367.113791198</v>
      </c>
      <c r="AG160" s="43">
        <v>76.236039127998012</v>
      </c>
      <c r="AH160" s="44">
        <v>299.83339462349937</v>
      </c>
      <c r="AI160" s="44">
        <v>228.58110404397567</v>
      </c>
      <c r="AJ160" s="43">
        <v>6.8001521234546045</v>
      </c>
      <c r="AK160" s="43">
        <v>3.8502699416796435</v>
      </c>
      <c r="AL160" s="60">
        <v>10.912246278394775</v>
      </c>
      <c r="AM160" s="40">
        <v>354330</v>
      </c>
      <c r="AN160" s="40">
        <v>279495.35376733507</v>
      </c>
      <c r="AO160" s="40">
        <v>91036227.797833845</v>
      </c>
      <c r="AP160" s="43">
        <v>78.879957600918644</v>
      </c>
      <c r="AQ160" s="44">
        <v>325.71642630459127</v>
      </c>
      <c r="AR160" s="44">
        <v>256.924978968289</v>
      </c>
      <c r="AS160" s="43">
        <v>3.1255627430968485</v>
      </c>
      <c r="AT160" s="43">
        <v>4.4402597174674714</v>
      </c>
      <c r="AU160" s="60">
        <v>7.7046055640716675</v>
      </c>
      <c r="AV160" s="40">
        <v>366978</v>
      </c>
      <c r="AW160" s="40">
        <v>255897.54008513657</v>
      </c>
      <c r="AX160" s="40">
        <v>78024718.015152693</v>
      </c>
      <c r="AY160" s="43">
        <v>69.731030221194885</v>
      </c>
      <c r="AZ160" s="44">
        <v>304.90608854307095</v>
      </c>
      <c r="BA160" s="44">
        <v>212.61415674823203</v>
      </c>
      <c r="BB160" s="43">
        <v>2.6541540224223636</v>
      </c>
      <c r="BC160" s="43">
        <v>-2.8294847072488403</v>
      </c>
      <c r="BD160" s="60">
        <v>-0.25042956700211766</v>
      </c>
      <c r="BE160" s="40">
        <v>367009</v>
      </c>
      <c r="BF160" s="40">
        <v>279321.45233661437</v>
      </c>
      <c r="BG160" s="40">
        <v>101870153.98140578</v>
      </c>
      <c r="BH160" s="43">
        <v>76.107521160683888</v>
      </c>
      <c r="BI160" s="44">
        <v>364.705800894378</v>
      </c>
      <c r="BJ160" s="44">
        <v>277.56854458993041</v>
      </c>
      <c r="BK160" s="43">
        <v>8.0705867491035743</v>
      </c>
      <c r="BL160" s="43">
        <v>3.1389133961530753</v>
      </c>
      <c r="BM160" s="60">
        <v>11.462828873915599</v>
      </c>
      <c r="BN160" s="40">
        <v>331492</v>
      </c>
      <c r="BO160" s="40">
        <v>255253.96319943247</v>
      </c>
      <c r="BP160" s="40">
        <v>76510208.872966111</v>
      </c>
      <c r="BQ160" s="43">
        <v>77.00154549715603</v>
      </c>
      <c r="BR160" s="44">
        <v>299.74151199833841</v>
      </c>
      <c r="BS160" s="44">
        <v>230.80559673526395</v>
      </c>
      <c r="BT160" s="43">
        <v>1.4686979773942037</v>
      </c>
      <c r="BU160" s="43">
        <v>-7.7781308458036005</v>
      </c>
      <c r="BV160" s="60">
        <v>-6.4236701188746954</v>
      </c>
      <c r="BW160" s="40">
        <v>367009</v>
      </c>
      <c r="BX160" s="40">
        <v>297736.92360560404</v>
      </c>
      <c r="BY160" s="40">
        <v>106160516.67982925</v>
      </c>
      <c r="BZ160" s="43">
        <v>81.12523769324568</v>
      </c>
      <c r="CA160" s="44">
        <v>356.5581164546939</v>
      </c>
      <c r="CB160" s="44">
        <v>289.25861948843016</v>
      </c>
      <c r="CC160" s="43">
        <v>4.5315180345005528</v>
      </c>
      <c r="CD160" s="43">
        <v>3.4392034305714403</v>
      </c>
      <c r="CE160" s="60">
        <v>8.1265695887555225</v>
      </c>
      <c r="CF160" s="40">
        <v>360720</v>
      </c>
      <c r="CG160" s="40">
        <v>271368.77405930293</v>
      </c>
      <c r="CH160" s="40">
        <v>77939640.154205903</v>
      </c>
      <c r="CI160" s="43">
        <v>75.229755505462109</v>
      </c>
      <c r="CJ160" s="44">
        <v>287.20931663704812</v>
      </c>
      <c r="CK160" s="44">
        <v>216.06686669495983</v>
      </c>
      <c r="CL160" s="43">
        <v>11.055119484545134</v>
      </c>
      <c r="CM160" s="43">
        <v>4.3881361166623263</v>
      </c>
      <c r="CN160" s="60">
        <v>15.928369291976182</v>
      </c>
      <c r="CO160" s="40">
        <v>367009</v>
      </c>
      <c r="CP160" s="40">
        <v>256653.53854965194</v>
      </c>
      <c r="CQ160" s="40">
        <v>69994034.161102906</v>
      </c>
      <c r="CR160" s="43">
        <v>69.931129359130694</v>
      </c>
      <c r="CS160" s="44">
        <v>272.71797831675684</v>
      </c>
      <c r="CT160" s="44">
        <v>190.71476220229721</v>
      </c>
      <c r="CU160" s="43">
        <v>2.9577530189149797</v>
      </c>
      <c r="CV160" s="43">
        <v>-0.22758498131372915</v>
      </c>
      <c r="CW160" s="60">
        <v>2.723436635851729</v>
      </c>
      <c r="CX160" s="40">
        <v>369030</v>
      </c>
      <c r="CY160" s="40">
        <v>222722.60388448762</v>
      </c>
      <c r="CZ160" s="40">
        <v>59926449.413723059</v>
      </c>
      <c r="DA160" s="43">
        <v>60.353522446545703</v>
      </c>
      <c r="DB160" s="44">
        <v>269.06316812281517</v>
      </c>
      <c r="DC160" s="44">
        <v>162.38909956839026</v>
      </c>
      <c r="DD160" s="43">
        <v>-7.2512842949566974</v>
      </c>
      <c r="DE160" s="43">
        <v>-4.3422189493481671</v>
      </c>
      <c r="DF160" s="60">
        <v>-11.278636603568829</v>
      </c>
      <c r="DG160" s="40">
        <v>1074975</v>
      </c>
      <c r="DH160" s="40">
        <v>730025.98945007706</v>
      </c>
      <c r="DI160" s="40">
        <v>203924318.88314557</v>
      </c>
      <c r="DJ160" s="43">
        <v>67.910973692418622</v>
      </c>
      <c r="DK160" s="44">
        <v>279.33843702846826</v>
      </c>
      <c r="DL160" s="44">
        <v>189.70145248321643</v>
      </c>
      <c r="DM160" s="43">
        <v>1.436851024960651</v>
      </c>
      <c r="DN160" s="43">
        <v>3.9663354910868285</v>
      </c>
      <c r="DO160" s="43">
        <v>2.4936543677436847</v>
      </c>
      <c r="DP160" s="43">
        <v>-3.0897365045476173</v>
      </c>
      <c r="DQ160" s="60">
        <v>-0.67312948606744016</v>
      </c>
      <c r="DR160" s="40">
        <v>1081125</v>
      </c>
      <c r="DS160" s="40">
        <v>809703.12276166026</v>
      </c>
      <c r="DT160" s="40">
        <v>251308312.92677775</v>
      </c>
      <c r="DU160" s="43">
        <v>74.894496266542745</v>
      </c>
      <c r="DV160" s="44">
        <v>310.37093208883607</v>
      </c>
      <c r="DW160" s="44">
        <v>232.45074614570726</v>
      </c>
      <c r="DX160" s="43">
        <v>3.6361440308744402</v>
      </c>
      <c r="DY160" s="43">
        <v>7.979697100616435</v>
      </c>
      <c r="DZ160" s="43">
        <v>4.1911565799073731</v>
      </c>
      <c r="EA160" s="43">
        <v>1.8491646131877388</v>
      </c>
      <c r="EB160" s="60">
        <v>6.1178225774707791</v>
      </c>
      <c r="EC160" s="40">
        <v>1065510</v>
      </c>
      <c r="ED160" s="40">
        <v>832312.33914165082</v>
      </c>
      <c r="EE160" s="40">
        <v>284540879.53420115</v>
      </c>
      <c r="EF160" s="43">
        <v>78.113986648802054</v>
      </c>
      <c r="EG160" s="44">
        <v>341.86790962109632</v>
      </c>
      <c r="EH160" s="44">
        <v>267.04665327796187</v>
      </c>
      <c r="EI160" s="43">
        <v>4.1930080351563763</v>
      </c>
      <c r="EJ160" s="43">
        <v>9.0967960357412103</v>
      </c>
      <c r="EK160" s="43">
        <v>4.7064463278835644</v>
      </c>
      <c r="EL160" s="43">
        <v>0.14444809912479858</v>
      </c>
      <c r="EM160" s="60">
        <v>4.8576927992595023</v>
      </c>
      <c r="EN160" s="40">
        <v>1096759</v>
      </c>
      <c r="EO160" s="40">
        <v>750744.91649344249</v>
      </c>
      <c r="EP160" s="40">
        <v>207860123.72903186</v>
      </c>
      <c r="EQ160" s="43">
        <v>68.45122004865631</v>
      </c>
      <c r="ER160" s="44">
        <v>276.87183644199536</v>
      </c>
      <c r="ES160" s="44">
        <v>189.52215001566603</v>
      </c>
      <c r="ET160" s="43">
        <v>5.196022198648361</v>
      </c>
      <c r="EU160" s="43">
        <v>7.6143515360475726</v>
      </c>
      <c r="EV160" s="43">
        <v>2.2988790705670077</v>
      </c>
      <c r="EW160" s="43">
        <v>0.13146389483278401</v>
      </c>
      <c r="EX160" s="60">
        <v>2.4333651613906064</v>
      </c>
      <c r="EY160" s="40">
        <v>4318369</v>
      </c>
      <c r="EZ160" s="40">
        <v>3122786.3678468307</v>
      </c>
      <c r="FA160" s="40">
        <v>947633635.07315636</v>
      </c>
      <c r="FB160" s="43">
        <v>72.314023369629382</v>
      </c>
      <c r="FC160" s="44">
        <v>303.45772122943913</v>
      </c>
      <c r="FD160" s="44">
        <v>219.44248744680141</v>
      </c>
      <c r="FE160" s="43">
        <v>3.6037741371608276</v>
      </c>
      <c r="FF160" s="43">
        <v>7.217242134059064</v>
      </c>
      <c r="FG160" s="43">
        <v>3.4877764125900605</v>
      </c>
      <c r="FH160" s="43">
        <v>-4.5558239128058134E-2</v>
      </c>
      <c r="FI160" s="60">
        <v>3.4406292039092334</v>
      </c>
      <c r="FK160" s="61">
        <v>76</v>
      </c>
      <c r="FL160" s="62">
        <v>64</v>
      </c>
      <c r="FM160" s="40">
        <v>12301</v>
      </c>
      <c r="FN160" s="62">
        <v>11739</v>
      </c>
    </row>
    <row r="161" spans="2:170" x14ac:dyDescent="0.25">
      <c r="B161" s="64" t="s">
        <v>60</v>
      </c>
      <c r="K161" s="60"/>
      <c r="T161" s="60"/>
      <c r="AC161" s="60"/>
      <c r="AL161" s="60"/>
      <c r="AU161" s="60"/>
      <c r="BD161" s="60"/>
      <c r="BM161" s="60"/>
      <c r="BV161" s="60"/>
      <c r="CE161" s="60"/>
      <c r="CN161" s="60"/>
      <c r="CW161" s="60"/>
      <c r="DF161" s="60"/>
      <c r="DQ161" s="60"/>
      <c r="EB161" s="60"/>
      <c r="EM161" s="60"/>
      <c r="EX161" s="60"/>
      <c r="FI161" s="60"/>
      <c r="FK161" s="61">
        <v>12</v>
      </c>
      <c r="FL161" s="62">
        <v>4</v>
      </c>
      <c r="FM161" s="40">
        <v>558</v>
      </c>
      <c r="FN161" s="62">
        <v>410</v>
      </c>
    </row>
    <row r="162" spans="2:170" x14ac:dyDescent="0.25">
      <c r="B162" s="64" t="s">
        <v>61</v>
      </c>
      <c r="C162" s="40">
        <v>102579</v>
      </c>
      <c r="D162" s="40">
        <v>62383.0154494382</v>
      </c>
      <c r="E162" s="40">
        <v>14455891.692475578</v>
      </c>
      <c r="F162" s="43">
        <v>60.814606741573037</v>
      </c>
      <c r="G162" s="44">
        <v>231.72800462318403</v>
      </c>
      <c r="H162" s="44">
        <v>140.92447472168354</v>
      </c>
      <c r="I162" s="43">
        <v>2.9444588510471839</v>
      </c>
      <c r="J162" s="43">
        <v>-2.1526556984210865</v>
      </c>
      <c r="K162" s="60">
        <v>0.72841909143130124</v>
      </c>
      <c r="L162" s="40">
        <v>102579</v>
      </c>
      <c r="M162" s="40">
        <v>60655.744055944058</v>
      </c>
      <c r="N162" s="40">
        <v>13982091.30582618</v>
      </c>
      <c r="O162" s="43">
        <v>59.130761711406876</v>
      </c>
      <c r="P162" s="44">
        <v>230.51553522993976</v>
      </c>
      <c r="Q162" s="44">
        <v>136.30559184458983</v>
      </c>
      <c r="R162" s="43">
        <v>5.301446913170258</v>
      </c>
      <c r="S162" s="43">
        <v>1.0740270726989489</v>
      </c>
      <c r="T162" s="60">
        <v>6.4324129609163476</v>
      </c>
      <c r="U162" s="40">
        <v>99270</v>
      </c>
      <c r="V162" s="40">
        <v>59560.457342657341</v>
      </c>
      <c r="W162" s="40">
        <v>14299531.439918768</v>
      </c>
      <c r="X162" s="43">
        <v>59.998445998446002</v>
      </c>
      <c r="Y162" s="44">
        <v>240.08431227537619</v>
      </c>
      <c r="Z162" s="44">
        <v>144.04685645128203</v>
      </c>
      <c r="AA162" s="43">
        <v>0.97620843053108397</v>
      </c>
      <c r="AB162" s="43">
        <v>2.1646454253136982</v>
      </c>
      <c r="AC162" s="60">
        <v>3.1619853068910633</v>
      </c>
      <c r="AD162" s="40">
        <v>102920</v>
      </c>
      <c r="AE162" s="40">
        <v>70193.846153846156</v>
      </c>
      <c r="AF162" s="40">
        <v>18529421.734138463</v>
      </c>
      <c r="AG162" s="43">
        <v>68.202337887530277</v>
      </c>
      <c r="AH162" s="44">
        <v>263.97501703392805</v>
      </c>
      <c r="AI162" s="44">
        <v>180.03713305614519</v>
      </c>
      <c r="AJ162" s="43">
        <v>10.743823117546595</v>
      </c>
      <c r="AK162" s="43">
        <v>11.267612421552794</v>
      </c>
      <c r="AL162" s="60">
        <v>23.222007887152053</v>
      </c>
      <c r="AM162" s="40">
        <v>99600</v>
      </c>
      <c r="AN162" s="40">
        <v>72410.979667282809</v>
      </c>
      <c r="AO162" s="40">
        <v>19692159.016022183</v>
      </c>
      <c r="AP162" s="43">
        <v>72.701786814540966</v>
      </c>
      <c r="AQ162" s="44">
        <v>271.94990464850207</v>
      </c>
      <c r="AR162" s="44">
        <v>197.71243991990141</v>
      </c>
      <c r="AS162" s="43">
        <v>5.8015110408822519</v>
      </c>
      <c r="AT162" s="43">
        <v>7.9079617861877383</v>
      </c>
      <c r="AU162" s="60">
        <v>14.168254103231646</v>
      </c>
      <c r="AV162" s="40">
        <v>102920</v>
      </c>
      <c r="AW162" s="40">
        <v>70451.447124304264</v>
      </c>
      <c r="AX162" s="40">
        <v>18963351.813573521</v>
      </c>
      <c r="AY162" s="43">
        <v>68.452630318989762</v>
      </c>
      <c r="AZ162" s="44">
        <v>269.16908860813965</v>
      </c>
      <c r="BA162" s="44">
        <v>184.25332115792384</v>
      </c>
      <c r="BB162" s="43">
        <v>8.2845069208976234</v>
      </c>
      <c r="BC162" s="43">
        <v>-0.32245733788925046</v>
      </c>
      <c r="BD162" s="60">
        <v>7.9353355825819989</v>
      </c>
      <c r="BE162" s="40">
        <v>103912</v>
      </c>
      <c r="BF162" s="40">
        <v>74653.595396193006</v>
      </c>
      <c r="BG162" s="40">
        <v>22452403.703204602</v>
      </c>
      <c r="BH162" s="43">
        <v>71.843093575518708</v>
      </c>
      <c r="BI162" s="44">
        <v>300.75448588976559</v>
      </c>
      <c r="BJ162" s="44">
        <v>216.07132673035454</v>
      </c>
      <c r="BK162" s="43">
        <v>10.47974711362939</v>
      </c>
      <c r="BL162" s="43">
        <v>3.3755144985744292</v>
      </c>
      <c r="BM162" s="60">
        <v>14.209006995440483</v>
      </c>
      <c r="BN162" s="40">
        <v>93856</v>
      </c>
      <c r="BO162" s="40">
        <v>66979.000443852638</v>
      </c>
      <c r="BP162" s="40">
        <v>17058613.494065337</v>
      </c>
      <c r="BQ162" s="43">
        <v>71.363578720436237</v>
      </c>
      <c r="BR162" s="44">
        <v>254.68599682023145</v>
      </c>
      <c r="BS162" s="44">
        <v>181.75304183073362</v>
      </c>
      <c r="BT162" s="43">
        <v>5.4136808435573487</v>
      </c>
      <c r="BU162" s="43">
        <v>-9.5064183813128267</v>
      </c>
      <c r="BV162" s="60">
        <v>-4.6073846885012886</v>
      </c>
      <c r="BW162" s="40">
        <v>105586</v>
      </c>
      <c r="BX162" s="40">
        <v>72358.708784076152</v>
      </c>
      <c r="BY162" s="40">
        <v>21891762.410606284</v>
      </c>
      <c r="BZ162" s="43">
        <v>68.530590025264857</v>
      </c>
      <c r="CA162" s="44">
        <v>302.54495662620172</v>
      </c>
      <c r="CB162" s="44">
        <v>207.33584386761771</v>
      </c>
      <c r="CC162" s="43">
        <v>-0.83773642726609387</v>
      </c>
      <c r="CD162" s="43">
        <v>6.2324489318136589</v>
      </c>
      <c r="CE162" s="60">
        <v>5.3425010096210892</v>
      </c>
      <c r="CF162" s="40">
        <v>102180</v>
      </c>
      <c r="CG162" s="40">
        <v>65786.941583729989</v>
      </c>
      <c r="CH162" s="40">
        <v>16193668.020152712</v>
      </c>
      <c r="CI162" s="43">
        <v>64.383383816529644</v>
      </c>
      <c r="CJ162" s="44">
        <v>246.15322783385977</v>
      </c>
      <c r="CK162" s="44">
        <v>158.48177745305063</v>
      </c>
      <c r="CL162" s="43">
        <v>4.2874047461738014</v>
      </c>
      <c r="CM162" s="43">
        <v>5.2000565079494185</v>
      </c>
      <c r="CN162" s="60">
        <v>9.7104087235762417</v>
      </c>
      <c r="CO162" s="40">
        <v>105586</v>
      </c>
      <c r="CP162" s="40">
        <v>65553.309327548806</v>
      </c>
      <c r="CQ162" s="40">
        <v>14757655.603173848</v>
      </c>
      <c r="CR162" s="43">
        <v>62.085228465467779</v>
      </c>
      <c r="CS162" s="44">
        <v>225.12449416450644</v>
      </c>
      <c r="CT162" s="44">
        <v>139.76905653376249</v>
      </c>
      <c r="CU162" s="43">
        <v>5.7670947219358926</v>
      </c>
      <c r="CV162" s="43">
        <v>-0.80432582397198393</v>
      </c>
      <c r="CW162" s="60">
        <v>4.9163826658199232</v>
      </c>
      <c r="CX162" s="40">
        <v>102180</v>
      </c>
      <c r="CY162" s="40">
        <v>60106.664642082433</v>
      </c>
      <c r="CZ162" s="40">
        <v>13458345.684996964</v>
      </c>
      <c r="DA162" s="43">
        <v>58.824295010845987</v>
      </c>
      <c r="DB162" s="44">
        <v>223.90771081938198</v>
      </c>
      <c r="DC162" s="44">
        <v>131.71213236442517</v>
      </c>
      <c r="DD162" s="43">
        <v>1.1268850377514261</v>
      </c>
      <c r="DE162" s="43">
        <v>-4.6862475545909401</v>
      </c>
      <c r="DF162" s="60">
        <v>-3.6121711393360347</v>
      </c>
      <c r="DG162" s="40">
        <v>304428</v>
      </c>
      <c r="DH162" s="40">
        <v>182599.21684803959</v>
      </c>
      <c r="DI162" s="40">
        <v>42737514.438220523</v>
      </c>
      <c r="DJ162" s="43">
        <v>59.981084804301709</v>
      </c>
      <c r="DK162" s="44">
        <v>234.05091859614598</v>
      </c>
      <c r="DL162" s="44">
        <v>140.38627996840148</v>
      </c>
      <c r="DM162" s="43">
        <v>7.0128445784911309</v>
      </c>
      <c r="DN162" s="43">
        <v>10.209527377771279</v>
      </c>
      <c r="DO162" s="43">
        <v>2.987195426804929</v>
      </c>
      <c r="DP162" s="43">
        <v>0.26934664308261647</v>
      </c>
      <c r="DQ162" s="60">
        <v>3.2645879804274531</v>
      </c>
      <c r="DR162" s="40">
        <v>305440</v>
      </c>
      <c r="DS162" s="40">
        <v>213056.27294543324</v>
      </c>
      <c r="DT162" s="40">
        <v>57184932.563734166</v>
      </c>
      <c r="DU162" s="43">
        <v>69.753887161286414</v>
      </c>
      <c r="DV162" s="44">
        <v>268.40295182662868</v>
      </c>
      <c r="DW162" s="44">
        <v>187.2214921547085</v>
      </c>
      <c r="DX162" s="43">
        <v>0.1836788244555235</v>
      </c>
      <c r="DY162" s="43">
        <v>8.4000854531940927</v>
      </c>
      <c r="DZ162" s="43">
        <v>8.2013424992759898</v>
      </c>
      <c r="EA162" s="43">
        <v>5.9813270396980425</v>
      </c>
      <c r="EB162" s="60">
        <v>14.673218655471988</v>
      </c>
      <c r="EC162" s="40">
        <v>303354</v>
      </c>
      <c r="ED162" s="40">
        <v>213991.30462412181</v>
      </c>
      <c r="EE162" s="40">
        <v>61402779.607876219</v>
      </c>
      <c r="EF162" s="43">
        <v>70.54177779891539</v>
      </c>
      <c r="EG162" s="44">
        <v>286.94053581163456</v>
      </c>
      <c r="EH162" s="44">
        <v>202.41295518726048</v>
      </c>
      <c r="EI162" s="43">
        <v>0.86818313310700501</v>
      </c>
      <c r="EJ162" s="43">
        <v>5.7790088307770233</v>
      </c>
      <c r="EK162" s="43">
        <v>4.868557700880757</v>
      </c>
      <c r="EL162" s="43">
        <v>0.40437510956509004</v>
      </c>
      <c r="EM162" s="60">
        <v>5.2926200460250463</v>
      </c>
      <c r="EN162" s="40">
        <v>309946</v>
      </c>
      <c r="EO162" s="40">
        <v>191446.91555336124</v>
      </c>
      <c r="EP162" s="40">
        <v>44409669.308323525</v>
      </c>
      <c r="EQ162" s="43">
        <v>61.767829090667803</v>
      </c>
      <c r="ER162" s="44">
        <v>231.96858084634638</v>
      </c>
      <c r="ES162" s="44">
        <v>143.28195656121881</v>
      </c>
      <c r="ET162" s="43">
        <v>2.2185285222891706</v>
      </c>
      <c r="EU162" s="43">
        <v>6.0637534915049001</v>
      </c>
      <c r="EV162" s="43">
        <v>3.7617690499274041</v>
      </c>
      <c r="EW162" s="43">
        <v>1.2464335880297673E-2</v>
      </c>
      <c r="EX162" s="60">
        <v>3.7747022653345983</v>
      </c>
      <c r="EY162" s="40">
        <v>1223168</v>
      </c>
      <c r="EZ162" s="40">
        <v>801093.70997095585</v>
      </c>
      <c r="FA162" s="40">
        <v>205734895.91815445</v>
      </c>
      <c r="FB162" s="43">
        <v>65.493350870113986</v>
      </c>
      <c r="FC162" s="44">
        <v>256.81751505153306</v>
      </c>
      <c r="FD162" s="44">
        <v>168.19839622860837</v>
      </c>
      <c r="FE162" s="43">
        <v>2.5012569972848859</v>
      </c>
      <c r="FF162" s="43">
        <v>7.5247382664553459</v>
      </c>
      <c r="FG162" s="43">
        <v>4.9008972342415715</v>
      </c>
      <c r="FH162" s="43">
        <v>1.7045696469377161</v>
      </c>
      <c r="FI162" s="60">
        <v>6.6890060878138069</v>
      </c>
      <c r="FK162" s="61">
        <v>64</v>
      </c>
      <c r="FL162" s="62">
        <v>34</v>
      </c>
      <c r="FM162" s="40">
        <v>3406</v>
      </c>
      <c r="FN162" s="62">
        <v>2305</v>
      </c>
    </row>
    <row r="163" spans="2:170" x14ac:dyDescent="0.25">
      <c r="B163" s="64" t="s">
        <v>62</v>
      </c>
      <c r="K163" s="60"/>
      <c r="T163" s="60"/>
      <c r="AC163" s="60"/>
      <c r="AL163" s="60"/>
      <c r="AU163" s="60"/>
      <c r="BD163" s="60"/>
      <c r="BM163" s="60"/>
      <c r="BV163" s="60"/>
      <c r="CE163" s="60"/>
      <c r="CN163" s="60"/>
      <c r="CW163" s="60"/>
      <c r="DF163" s="60"/>
      <c r="DQ163" s="60"/>
      <c r="EB163" s="60"/>
      <c r="EM163" s="60"/>
      <c r="EX163" s="60"/>
      <c r="FI163" s="60"/>
      <c r="FK163" s="61">
        <v>0</v>
      </c>
      <c r="FL163" s="62">
        <v>0</v>
      </c>
      <c r="FM163" s="40">
        <v>0</v>
      </c>
      <c r="FN163" s="62">
        <v>0</v>
      </c>
    </row>
    <row r="164" spans="2:170" ht="13" x14ac:dyDescent="0.3">
      <c r="B164" s="65" t="s">
        <v>85</v>
      </c>
      <c r="C164" s="66">
        <v>478547</v>
      </c>
      <c r="D164" s="66">
        <v>311741.38739002933</v>
      </c>
      <c r="E164" s="66">
        <v>85584159.081989884</v>
      </c>
      <c r="F164" s="67">
        <v>65.143316620944091</v>
      </c>
      <c r="G164" s="68">
        <v>274.53576119141627</v>
      </c>
      <c r="H164" s="68">
        <v>178.84170015064325</v>
      </c>
      <c r="I164" s="67">
        <v>0.48123200334780747</v>
      </c>
      <c r="J164" s="67">
        <v>-3.5813701429528844</v>
      </c>
      <c r="K164" s="69">
        <v>-3.1173728389501734</v>
      </c>
      <c r="L164" s="66">
        <v>482422</v>
      </c>
      <c r="M164" s="66">
        <v>316466.01081871346</v>
      </c>
      <c r="N164" s="66">
        <v>86389109.35614945</v>
      </c>
      <c r="O164" s="67">
        <v>65.599415204678365</v>
      </c>
      <c r="P164" s="68">
        <v>272.98068798180407</v>
      </c>
      <c r="Q164" s="68">
        <v>179.07373493777118</v>
      </c>
      <c r="R164" s="67">
        <v>3.6340060385275361</v>
      </c>
      <c r="S164" s="67">
        <v>-2.2733373561675272</v>
      </c>
      <c r="T164" s="69">
        <v>1.2780554655901464</v>
      </c>
      <c r="U164" s="66">
        <v>469770</v>
      </c>
      <c r="V164" s="66">
        <v>309405.27993779158</v>
      </c>
      <c r="W164" s="66">
        <v>87066500.173162729</v>
      </c>
      <c r="X164" s="67">
        <v>65.863141524105757</v>
      </c>
      <c r="Y164" s="68">
        <v>281.39952941549069</v>
      </c>
      <c r="Z164" s="68">
        <v>185.33857030709225</v>
      </c>
      <c r="AA164" s="67">
        <v>4.849505193414406</v>
      </c>
      <c r="AB164" s="67">
        <v>-2.617449947013974</v>
      </c>
      <c r="AC164" s="69">
        <v>2.105121875328352</v>
      </c>
      <c r="AD164" s="66">
        <v>480035</v>
      </c>
      <c r="AE164" s="66">
        <v>353746.67321974662</v>
      </c>
      <c r="AF164" s="66">
        <v>103882362.10261098</v>
      </c>
      <c r="AG164" s="67">
        <v>73.691850223368419</v>
      </c>
      <c r="AH164" s="68">
        <v>293.66314927315091</v>
      </c>
      <c r="AI164" s="68">
        <v>216.40580812359721</v>
      </c>
      <c r="AJ164" s="67">
        <v>8.0534562541921364</v>
      </c>
      <c r="AK164" s="67">
        <v>4.8749652566778625</v>
      </c>
      <c r="AL164" s="69">
        <v>13.32102470515602</v>
      </c>
      <c r="AM164" s="66">
        <v>470670</v>
      </c>
      <c r="AN164" s="66">
        <v>360776.99510615331</v>
      </c>
      <c r="AO164" s="66">
        <v>114297110.94647758</v>
      </c>
      <c r="AP164" s="67">
        <v>76.651793210987165</v>
      </c>
      <c r="AQ164" s="68">
        <v>316.80820145654616</v>
      </c>
      <c r="AR164" s="68">
        <v>242.83916745591941</v>
      </c>
      <c r="AS164" s="67">
        <v>3.9351052756014644</v>
      </c>
      <c r="AT164" s="67">
        <v>5.1746033427844624</v>
      </c>
      <c r="AU164" s="69">
        <v>9.3133347074783082</v>
      </c>
      <c r="AV164" s="66">
        <v>487196</v>
      </c>
      <c r="AW164" s="66">
        <v>333729.40760005778</v>
      </c>
      <c r="AX164" s="66">
        <v>99766820.086570382</v>
      </c>
      <c r="AY164" s="67">
        <v>68.500030295827102</v>
      </c>
      <c r="AZ164" s="68">
        <v>298.94524670157688</v>
      </c>
      <c r="BA164" s="68">
        <v>204.77758455851523</v>
      </c>
      <c r="BB164" s="67">
        <v>3.6825538676281693</v>
      </c>
      <c r="BC164" s="67">
        <v>-2.2710064420972014</v>
      </c>
      <c r="BD164" s="69">
        <v>1.3279163899740407</v>
      </c>
      <c r="BE164" s="66">
        <v>488219</v>
      </c>
      <c r="BF164" s="66">
        <v>362527.38964577659</v>
      </c>
      <c r="BG164" s="66">
        <v>128015607.30074812</v>
      </c>
      <c r="BH164" s="67">
        <v>74.255076030588029</v>
      </c>
      <c r="BI164" s="68">
        <v>353.11982199698468</v>
      </c>
      <c r="BJ164" s="68">
        <v>262.20939230293806</v>
      </c>
      <c r="BK164" s="67">
        <v>9.0261796120075726</v>
      </c>
      <c r="BL164" s="67">
        <v>2.914925706274508</v>
      </c>
      <c r="BM164" s="69">
        <v>12.204211748111327</v>
      </c>
      <c r="BN164" s="66">
        <v>440972</v>
      </c>
      <c r="BO164" s="66">
        <v>330295.16814921092</v>
      </c>
      <c r="BP164" s="66">
        <v>96345115.15049082</v>
      </c>
      <c r="BQ164" s="67">
        <v>74.901619184259076</v>
      </c>
      <c r="BR164" s="68">
        <v>291.69398901702033</v>
      </c>
      <c r="BS164" s="68">
        <v>218.48352083690304</v>
      </c>
      <c r="BT164" s="67">
        <v>1.4323190919843991</v>
      </c>
      <c r="BU164" s="67">
        <v>-8.1247158250859055</v>
      </c>
      <c r="BV164" s="69">
        <v>-6.8087685891001382</v>
      </c>
      <c r="BW164" s="66">
        <v>489893</v>
      </c>
      <c r="BX164" s="66">
        <v>382083.29417199717</v>
      </c>
      <c r="BY164" s="66">
        <v>132704437.84679392</v>
      </c>
      <c r="BZ164" s="67">
        <v>77.993213655226171</v>
      </c>
      <c r="CA164" s="68">
        <v>347.31808448829014</v>
      </c>
      <c r="CB164" s="68">
        <v>270.88453569819109</v>
      </c>
      <c r="CC164" s="67">
        <v>4.0130984792302833</v>
      </c>
      <c r="CD164" s="67">
        <v>3.9179419346204187</v>
      </c>
      <c r="CE164" s="69">
        <v>8.0882712819762723</v>
      </c>
      <c r="CF164" s="66">
        <v>479640</v>
      </c>
      <c r="CG164" s="66">
        <v>347569.36232900736</v>
      </c>
      <c r="CH164" s="66">
        <v>97681773.364562556</v>
      </c>
      <c r="CI164" s="67">
        <v>72.464632292762772</v>
      </c>
      <c r="CJ164" s="68">
        <v>281.04253122315623</v>
      </c>
      <c r="CK164" s="68">
        <v>203.65643683713316</v>
      </c>
      <c r="CL164" s="67">
        <v>10.078400750858464</v>
      </c>
      <c r="CM164" s="67">
        <v>4.9327645453654743</v>
      </c>
      <c r="CN164" s="69">
        <v>15.508309075147398</v>
      </c>
      <c r="CO164" s="66">
        <v>489893</v>
      </c>
      <c r="CP164" s="66">
        <v>331604.56072241184</v>
      </c>
      <c r="CQ164" s="66">
        <v>87672765.93587853</v>
      </c>
      <c r="CR164" s="67">
        <v>67.689181254357962</v>
      </c>
      <c r="CS164" s="68">
        <v>264.38950581644724</v>
      </c>
      <c r="CT164" s="68">
        <v>178.96309180959622</v>
      </c>
      <c r="CU164" s="67">
        <v>3.5086220019963039</v>
      </c>
      <c r="CV164" s="67">
        <v>-0.36528850517125816</v>
      </c>
      <c r="CW164" s="69">
        <v>3.1305169040013241</v>
      </c>
      <c r="CX164" s="66">
        <v>487950</v>
      </c>
      <c r="CY164" s="66">
        <v>289559.53611457034</v>
      </c>
      <c r="CZ164" s="66">
        <v>75825228.02913104</v>
      </c>
      <c r="DA164" s="67">
        <v>59.342050643420507</v>
      </c>
      <c r="DB164" s="68">
        <v>261.86403337491595</v>
      </c>
      <c r="DC164" s="68">
        <v>155.39548730224621</v>
      </c>
      <c r="DD164" s="67">
        <v>-5.8748540129851499</v>
      </c>
      <c r="DE164" s="67">
        <v>-4.6456601424082793</v>
      </c>
      <c r="DF164" s="69">
        <v>-10.247588404014035</v>
      </c>
      <c r="DG164" s="66">
        <v>1430739</v>
      </c>
      <c r="DH164" s="66">
        <v>937612.67814653437</v>
      </c>
      <c r="DI164" s="66">
        <v>259039768.61130205</v>
      </c>
      <c r="DJ164" s="67">
        <v>65.53345356116904</v>
      </c>
      <c r="DK164" s="68">
        <v>276.27588091424906</v>
      </c>
      <c r="DL164" s="68">
        <v>181.0531261196501</v>
      </c>
      <c r="DM164" s="67">
        <v>3.0149056856456995</v>
      </c>
      <c r="DN164" s="67">
        <v>6.0681719052460696</v>
      </c>
      <c r="DO164" s="67">
        <v>2.9639072126047648</v>
      </c>
      <c r="DP164" s="67">
        <v>-2.8264929190866526</v>
      </c>
      <c r="DQ164" s="69">
        <v>5.363966596916421E-2</v>
      </c>
      <c r="DR164" s="66">
        <v>1437901</v>
      </c>
      <c r="DS164" s="66">
        <v>1048253.0759259576</v>
      </c>
      <c r="DT164" s="66">
        <v>317946293.13565892</v>
      </c>
      <c r="DU164" s="67">
        <v>72.90161672646154</v>
      </c>
      <c r="DV164" s="68">
        <v>303.31062263261776</v>
      </c>
      <c r="DW164" s="68">
        <v>221.11834760227509</v>
      </c>
      <c r="DX164" s="67">
        <v>2.7505897132289419</v>
      </c>
      <c r="DY164" s="67">
        <v>8.1058264204394117</v>
      </c>
      <c r="DZ164" s="67">
        <v>5.2118792914900807</v>
      </c>
      <c r="EA164" s="67">
        <v>2.573943699652685</v>
      </c>
      <c r="EB164" s="69">
        <v>7.9199738298646087</v>
      </c>
      <c r="EC164" s="66">
        <v>1419084</v>
      </c>
      <c r="ED164" s="66">
        <v>1074905.8519669846</v>
      </c>
      <c r="EE164" s="66">
        <v>357065160.29803288</v>
      </c>
      <c r="EF164" s="67">
        <v>75.74645700797025</v>
      </c>
      <c r="EG164" s="68">
        <v>332.18272990572575</v>
      </c>
      <c r="EH164" s="68">
        <v>251.6166486959425</v>
      </c>
      <c r="EI164" s="67">
        <v>3.3117500513252098</v>
      </c>
      <c r="EJ164" s="67">
        <v>8.2893418396342682</v>
      </c>
      <c r="EK164" s="67">
        <v>4.8180306556439678</v>
      </c>
      <c r="EL164" s="67">
        <v>0.1178219741604353</v>
      </c>
      <c r="EM164" s="69">
        <v>4.9415293285607378</v>
      </c>
      <c r="EN164" s="66">
        <v>1457483</v>
      </c>
      <c r="EO164" s="66">
        <v>968733.45916598954</v>
      </c>
      <c r="EP164" s="66">
        <v>261179767.32957211</v>
      </c>
      <c r="EQ164" s="67">
        <v>66.466192687392549</v>
      </c>
      <c r="ER164" s="68">
        <v>269.60952453777048</v>
      </c>
      <c r="ES164" s="68">
        <v>179.1991860828374</v>
      </c>
      <c r="ET164" s="67">
        <v>4.3606430838697019</v>
      </c>
      <c r="EU164" s="67">
        <v>7.115932462187911</v>
      </c>
      <c r="EV164" s="67">
        <v>2.6401613644471564</v>
      </c>
      <c r="EW164" s="67">
        <v>0.15795966737717104</v>
      </c>
      <c r="EX164" s="69">
        <v>2.802291421859473</v>
      </c>
      <c r="EY164" s="66">
        <v>5745207</v>
      </c>
      <c r="EZ164" s="66">
        <v>4029505.0652054665</v>
      </c>
      <c r="FA164" s="66">
        <v>1195230989.3745661</v>
      </c>
      <c r="FB164" s="67">
        <v>70.136812567510034</v>
      </c>
      <c r="FC164" s="68">
        <v>296.61980070339496</v>
      </c>
      <c r="FD164" s="68">
        <v>208.03967365746195</v>
      </c>
      <c r="FE164" s="67">
        <v>3.3598383146962498</v>
      </c>
      <c r="FF164" s="67">
        <v>7.4354571904239393</v>
      </c>
      <c r="FG164" s="67">
        <v>3.9431358854672869</v>
      </c>
      <c r="FH164" s="67">
        <v>0.15048778523125705</v>
      </c>
      <c r="FI164" s="69">
        <v>4.0995576085117325</v>
      </c>
      <c r="FK164" s="70">
        <v>152</v>
      </c>
      <c r="FL164" s="71">
        <v>102</v>
      </c>
      <c r="FM164" s="66">
        <v>16265</v>
      </c>
      <c r="FN164" s="71">
        <v>14454</v>
      </c>
    </row>
    <row r="165" spans="2:170" ht="13" x14ac:dyDescent="0.3">
      <c r="B165" s="63" t="s">
        <v>86</v>
      </c>
      <c r="K165" s="60"/>
      <c r="T165" s="60"/>
      <c r="AC165" s="60"/>
      <c r="AL165" s="60"/>
      <c r="AU165" s="60"/>
      <c r="BD165" s="60"/>
      <c r="BM165" s="60"/>
      <c r="BV165" s="60"/>
      <c r="CE165" s="60"/>
      <c r="CN165" s="60"/>
      <c r="CW165" s="60"/>
      <c r="DF165" s="60"/>
      <c r="DQ165" s="60"/>
      <c r="EB165" s="60"/>
      <c r="EM165" s="60"/>
      <c r="EX165" s="60"/>
      <c r="FI165" s="60"/>
      <c r="FK165" s="61"/>
      <c r="FL165" s="62"/>
      <c r="FN165" s="62"/>
    </row>
    <row r="166" spans="2:170" x14ac:dyDescent="0.25">
      <c r="B166" s="64" t="s">
        <v>59</v>
      </c>
      <c r="C166" s="40">
        <v>498015</v>
      </c>
      <c r="D166" s="40">
        <v>330616.9303039377</v>
      </c>
      <c r="E166" s="40">
        <v>57251682.994067512</v>
      </c>
      <c r="F166" s="43">
        <v>66.386942221406528</v>
      </c>
      <c r="G166" s="44">
        <v>173.16621668901155</v>
      </c>
      <c r="H166" s="44">
        <v>114.95975622032972</v>
      </c>
      <c r="I166" s="43">
        <v>1.1816992763831509</v>
      </c>
      <c r="J166" s="43">
        <v>-5.37015719950152</v>
      </c>
      <c r="K166" s="60">
        <v>-4.2519170319548243</v>
      </c>
      <c r="L166" s="40">
        <v>495287</v>
      </c>
      <c r="M166" s="40">
        <v>330461.97614638123</v>
      </c>
      <c r="N166" s="40">
        <v>57481658.097467884</v>
      </c>
      <c r="O166" s="43">
        <v>66.721310300165598</v>
      </c>
      <c r="P166" s="44">
        <v>173.94333462439215</v>
      </c>
      <c r="Q166" s="44">
        <v>116.05727204119609</v>
      </c>
      <c r="R166" s="43">
        <v>3.6818125282005538</v>
      </c>
      <c r="S166" s="43">
        <v>-3.1922750419862975</v>
      </c>
      <c r="T166" s="60">
        <v>0.37200390387078536</v>
      </c>
      <c r="U166" s="40">
        <v>479310</v>
      </c>
      <c r="V166" s="40">
        <v>314545.11025260028</v>
      </c>
      <c r="W166" s="40">
        <v>57667955.926850989</v>
      </c>
      <c r="X166" s="43">
        <v>65.624566617137191</v>
      </c>
      <c r="Y166" s="44">
        <v>183.3376328137476</v>
      </c>
      <c r="Z166" s="44">
        <v>120.31452698014017</v>
      </c>
      <c r="AA166" s="43">
        <v>5.7905108711551483</v>
      </c>
      <c r="AB166" s="43">
        <v>0.91877084881328808</v>
      </c>
      <c r="AC166" s="60">
        <v>6.7624832459453534</v>
      </c>
      <c r="AD166" s="40">
        <v>495969</v>
      </c>
      <c r="AE166" s="40">
        <v>365226.50326894503</v>
      </c>
      <c r="AF166" s="40">
        <v>71786975.520326585</v>
      </c>
      <c r="AG166" s="43">
        <v>73.638978095192442</v>
      </c>
      <c r="AH166" s="44">
        <v>196.55467190305242</v>
      </c>
      <c r="AI166" s="44">
        <v>144.74085178776613</v>
      </c>
      <c r="AJ166" s="43">
        <v>6.241680961173067</v>
      </c>
      <c r="AK166" s="43">
        <v>4.4523720188222358</v>
      </c>
      <c r="AL166" s="60">
        <v>10.971955836648698</v>
      </c>
      <c r="AM166" s="40">
        <v>479970</v>
      </c>
      <c r="AN166" s="40">
        <v>373634.44106463878</v>
      </c>
      <c r="AO166" s="40">
        <v>76893246.830876514</v>
      </c>
      <c r="AP166" s="43">
        <v>77.845373891001273</v>
      </c>
      <c r="AQ166" s="44">
        <v>205.79806993106925</v>
      </c>
      <c r="AR166" s="44">
        <v>160.20427699830512</v>
      </c>
      <c r="AS166" s="43">
        <v>5.7044951495666023</v>
      </c>
      <c r="AT166" s="43">
        <v>3.7487518472006354</v>
      </c>
      <c r="AU166" s="60">
        <v>9.6670943641013416</v>
      </c>
      <c r="AV166" s="40">
        <v>496093</v>
      </c>
      <c r="AW166" s="40">
        <v>335945.40146970603</v>
      </c>
      <c r="AX166" s="40">
        <v>62349071.487476781</v>
      </c>
      <c r="AY166" s="43">
        <v>67.718230547438893</v>
      </c>
      <c r="AZ166" s="44">
        <v>185.59287079004449</v>
      </c>
      <c r="BA166" s="44">
        <v>125.68020812121271</v>
      </c>
      <c r="BB166" s="43">
        <v>1.1383645195228194</v>
      </c>
      <c r="BC166" s="43">
        <v>-2.2140712933711271</v>
      </c>
      <c r="BD166" s="60">
        <v>-1.1009109758449351</v>
      </c>
      <c r="BE166" s="40">
        <v>496000</v>
      </c>
      <c r="BF166" s="40">
        <v>350267.39926739928</v>
      </c>
      <c r="BG166" s="40">
        <v>72792936.028646648</v>
      </c>
      <c r="BH166" s="43">
        <v>70.618427271653076</v>
      </c>
      <c r="BI166" s="44">
        <v>207.8210423833234</v>
      </c>
      <c r="BJ166" s="44">
        <v>146.75995167065855</v>
      </c>
      <c r="BK166" s="43">
        <v>6.0913874539995208</v>
      </c>
      <c r="BL166" s="43">
        <v>3.0811870893264648</v>
      </c>
      <c r="BM166" s="60">
        <v>9.3602615870684929</v>
      </c>
      <c r="BN166" s="40">
        <v>448000</v>
      </c>
      <c r="BO166" s="40">
        <v>340436.42429297144</v>
      </c>
      <c r="BP166" s="40">
        <v>65680756.79755263</v>
      </c>
      <c r="BQ166" s="43">
        <v>75.990273279681119</v>
      </c>
      <c r="BR166" s="44">
        <v>192.93105000136339</v>
      </c>
      <c r="BS166" s="44">
        <v>146.60883213739427</v>
      </c>
      <c r="BT166" s="43">
        <v>-4.9089160877937653E-2</v>
      </c>
      <c r="BU166" s="43">
        <v>-10.616529684793118</v>
      </c>
      <c r="BV166" s="60">
        <v>-10.660407280393606</v>
      </c>
      <c r="BW166" s="40">
        <v>496000</v>
      </c>
      <c r="BX166" s="40">
        <v>395636.58425602911</v>
      </c>
      <c r="BY166" s="40">
        <v>90982894.940391809</v>
      </c>
      <c r="BZ166" s="43">
        <v>79.765440374199414</v>
      </c>
      <c r="CA166" s="44">
        <v>229.96582864418286</v>
      </c>
      <c r="CB166" s="44">
        <v>183.43325592820929</v>
      </c>
      <c r="CC166" s="43">
        <v>4.6138843607980826</v>
      </c>
      <c r="CD166" s="43">
        <v>5.0261380932850628</v>
      </c>
      <c r="CE166" s="60">
        <v>9.8719226535202669</v>
      </c>
      <c r="CF166" s="40">
        <v>477300</v>
      </c>
      <c r="CG166" s="40">
        <v>333487.50323513738</v>
      </c>
      <c r="CH166" s="40">
        <v>58471042.18805629</v>
      </c>
      <c r="CI166" s="43">
        <v>69.869579559006368</v>
      </c>
      <c r="CJ166" s="44">
        <v>175.33203379686816</v>
      </c>
      <c r="CK166" s="44">
        <v>122.50375484612672</v>
      </c>
      <c r="CL166" s="43">
        <v>5.0902147226075911</v>
      </c>
      <c r="CM166" s="43">
        <v>0.4341316363463521</v>
      </c>
      <c r="CN166" s="60">
        <v>5.546444591393076</v>
      </c>
      <c r="CO166" s="40">
        <v>493179</v>
      </c>
      <c r="CP166" s="40">
        <v>341842.13551614369</v>
      </c>
      <c r="CQ166" s="40">
        <v>59811755.823780581</v>
      </c>
      <c r="CR166" s="43">
        <v>69.314008811434334</v>
      </c>
      <c r="CS166" s="44">
        <v>174.96893919607501</v>
      </c>
      <c r="CT166" s="44">
        <v>121.2779859316406</v>
      </c>
      <c r="CU166" s="43">
        <v>6.7199198202268127</v>
      </c>
      <c r="CV166" s="43">
        <v>-1.8999877275730146</v>
      </c>
      <c r="CW166" s="60">
        <v>4.6922544407406761</v>
      </c>
      <c r="CX166" s="40">
        <v>477480</v>
      </c>
      <c r="CY166" s="40">
        <v>309161.75926066207</v>
      </c>
      <c r="CZ166" s="40">
        <v>53550730.893641405</v>
      </c>
      <c r="DA166" s="43">
        <v>64.748630154281244</v>
      </c>
      <c r="DB166" s="44">
        <v>173.21266065280551</v>
      </c>
      <c r="DC166" s="44">
        <v>112.15282502647526</v>
      </c>
      <c r="DD166" s="43">
        <v>2.5192920994844701</v>
      </c>
      <c r="DE166" s="43">
        <v>-3.9130138659559792</v>
      </c>
      <c r="DF166" s="60">
        <v>-1.4923020156105564</v>
      </c>
      <c r="DG166" s="40">
        <v>1472612</v>
      </c>
      <c r="DH166" s="40">
        <v>975624.01670291927</v>
      </c>
      <c r="DI166" s="40">
        <v>172401297.01838639</v>
      </c>
      <c r="DJ166" s="43">
        <v>66.251260800734968</v>
      </c>
      <c r="DK166" s="44">
        <v>176.70874647080686</v>
      </c>
      <c r="DL166" s="44">
        <v>117.07177248208379</v>
      </c>
      <c r="DM166" s="43">
        <v>2.4271831154414363</v>
      </c>
      <c r="DN166" s="43">
        <v>6.0093771162050134</v>
      </c>
      <c r="DO166" s="43">
        <v>3.4973079331560868</v>
      </c>
      <c r="DP166" s="43">
        <v>-2.6145863119981523</v>
      </c>
      <c r="DQ166" s="60">
        <v>0.7912814865978175</v>
      </c>
      <c r="DR166" s="40">
        <v>1472032</v>
      </c>
      <c r="DS166" s="40">
        <v>1074806.3458032899</v>
      </c>
      <c r="DT166" s="40">
        <v>211029293.83867988</v>
      </c>
      <c r="DU166" s="43">
        <v>73.015148162763438</v>
      </c>
      <c r="DV166" s="44">
        <v>196.3416895170642</v>
      </c>
      <c r="DW166" s="44">
        <v>143.35917550615738</v>
      </c>
      <c r="DX166" s="43">
        <v>1.4016824598190791</v>
      </c>
      <c r="DY166" s="43">
        <v>5.8727518949906576</v>
      </c>
      <c r="DZ166" s="43">
        <v>4.4092655336016806</v>
      </c>
      <c r="EA166" s="43">
        <v>2.1548371296823294</v>
      </c>
      <c r="EB166" s="60">
        <v>6.6591151540920475</v>
      </c>
      <c r="EC166" s="40">
        <v>1440000</v>
      </c>
      <c r="ED166" s="40">
        <v>1086340.4078163998</v>
      </c>
      <c r="EE166" s="40">
        <v>229456587.76659107</v>
      </c>
      <c r="EF166" s="43">
        <v>75.440306098361091</v>
      </c>
      <c r="EG166" s="44">
        <v>211.21978535973881</v>
      </c>
      <c r="EH166" s="44">
        <v>159.34485261568824</v>
      </c>
      <c r="EI166" s="43">
        <v>1.2978790756568535</v>
      </c>
      <c r="EJ166" s="43">
        <v>4.908960898154116</v>
      </c>
      <c r="EK166" s="43">
        <v>3.5648148366037509</v>
      </c>
      <c r="EL166" s="43">
        <v>-0.59684249711695936</v>
      </c>
      <c r="EM166" s="60">
        <v>2.9466960096575612</v>
      </c>
      <c r="EN166" s="40">
        <v>1447959</v>
      </c>
      <c r="EO166" s="40">
        <v>984491.39801194321</v>
      </c>
      <c r="EP166" s="40">
        <v>171833528.90547827</v>
      </c>
      <c r="EQ166" s="43">
        <v>67.991662610056167</v>
      </c>
      <c r="ER166" s="44">
        <v>174.54040660230706</v>
      </c>
      <c r="ES166" s="44">
        <v>118.67292437526082</v>
      </c>
      <c r="ET166" s="43">
        <v>0.6386005834145948</v>
      </c>
      <c r="EU166" s="43">
        <v>5.4896381201357425</v>
      </c>
      <c r="EV166" s="43">
        <v>4.8202553578857472</v>
      </c>
      <c r="EW166" s="43">
        <v>-1.7736295414624756</v>
      </c>
      <c r="EX166" s="60">
        <v>2.9611323433651267</v>
      </c>
      <c r="EY166" s="40">
        <v>5832603</v>
      </c>
      <c r="EZ166" s="40">
        <v>4121262.1683345521</v>
      </c>
      <c r="FA166" s="40">
        <v>784720707.52913558</v>
      </c>
      <c r="FB166" s="43">
        <v>70.659055113721124</v>
      </c>
      <c r="FC166" s="44">
        <v>190.40785940736453</v>
      </c>
      <c r="FD166" s="44">
        <v>134.54039431950633</v>
      </c>
      <c r="FE166" s="43">
        <v>1.4414960308508882</v>
      </c>
      <c r="FF166" s="43">
        <v>5.5577588348404312</v>
      </c>
      <c r="FG166" s="43">
        <v>4.0577702075392761</v>
      </c>
      <c r="FH166" s="43">
        <v>-0.61166067195191109</v>
      </c>
      <c r="FI166" s="60">
        <v>3.421289751022528</v>
      </c>
      <c r="FK166" s="61">
        <v>131</v>
      </c>
      <c r="FL166" s="62">
        <v>84</v>
      </c>
      <c r="FM166" s="40">
        <v>15916</v>
      </c>
      <c r="FN166" s="62">
        <v>13201</v>
      </c>
    </row>
    <row r="167" spans="2:170" x14ac:dyDescent="0.25">
      <c r="B167" s="64" t="s">
        <v>60</v>
      </c>
      <c r="C167" s="40">
        <v>62403</v>
      </c>
      <c r="D167" s="40">
        <v>39968.46206896552</v>
      </c>
      <c r="E167" s="40">
        <v>6867587.8117418848</v>
      </c>
      <c r="F167" s="43">
        <v>64.048943270300327</v>
      </c>
      <c r="G167" s="44">
        <v>171.82517055301935</v>
      </c>
      <c r="H167" s="44">
        <v>110.05220601160016</v>
      </c>
      <c r="I167" s="43">
        <v>-0.96018119329759177</v>
      </c>
      <c r="J167" s="43">
        <v>-4.1546109413486807</v>
      </c>
      <c r="K167" s="60">
        <v>-5.0749003417376466</v>
      </c>
      <c r="L167" s="40">
        <v>62403</v>
      </c>
      <c r="M167" s="40">
        <v>39768.11704312115</v>
      </c>
      <c r="N167" s="40">
        <v>6640631.3944061762</v>
      </c>
      <c r="O167" s="43">
        <v>63.727892958866001</v>
      </c>
      <c r="P167" s="44">
        <v>166.98380230589351</v>
      </c>
      <c r="Q167" s="44">
        <v>106.41525879214423</v>
      </c>
      <c r="R167" s="43">
        <v>-4.8100535990955633</v>
      </c>
      <c r="S167" s="43">
        <v>-5.0300065554658664</v>
      </c>
      <c r="T167" s="60">
        <v>-9.5981141432759021</v>
      </c>
      <c r="U167" s="40">
        <v>60390</v>
      </c>
      <c r="V167" s="40">
        <v>39661.902439024387</v>
      </c>
      <c r="W167" s="40">
        <v>6731428.7867370686</v>
      </c>
      <c r="X167" s="43">
        <v>65.676274944567623</v>
      </c>
      <c r="Y167" s="44">
        <v>169.72026990096771</v>
      </c>
      <c r="Z167" s="44">
        <v>111.4659510968218</v>
      </c>
      <c r="AA167" s="43">
        <v>-7.9714517110542049</v>
      </c>
      <c r="AB167" s="43">
        <v>-6.2341234814932092</v>
      </c>
      <c r="AC167" s="60">
        <v>-13.708625049697732</v>
      </c>
      <c r="AD167" s="40">
        <v>62403</v>
      </c>
      <c r="AE167" s="40">
        <v>46189.465538089476</v>
      </c>
      <c r="AF167" s="40">
        <v>7996822.4455483276</v>
      </c>
      <c r="AG167" s="43">
        <v>74.018020829270199</v>
      </c>
      <c r="AH167" s="44">
        <v>173.13087199404512</v>
      </c>
      <c r="AI167" s="44">
        <v>128.14804489444944</v>
      </c>
      <c r="AJ167" s="43">
        <v>-1.2927862163481763</v>
      </c>
      <c r="AK167" s="43">
        <v>-5.7554758962850912</v>
      </c>
      <c r="AL167" s="60">
        <v>-6.9738561135921362</v>
      </c>
      <c r="AM167" s="40">
        <v>60390</v>
      </c>
      <c r="AN167" s="40">
        <v>44107.229927007298</v>
      </c>
      <c r="AO167" s="40">
        <v>7789501.6749521876</v>
      </c>
      <c r="AP167" s="43">
        <v>73.037307380373079</v>
      </c>
      <c r="AQ167" s="44">
        <v>176.6037379323746</v>
      </c>
      <c r="AR167" s="44">
        <v>128.98661491889695</v>
      </c>
      <c r="AS167" s="43">
        <v>-2.9358545371174292</v>
      </c>
      <c r="AT167" s="43">
        <v>-5.3331592487032999</v>
      </c>
      <c r="AU167" s="60">
        <v>-8.1124399880421922</v>
      </c>
      <c r="AV167" s="40">
        <v>62403</v>
      </c>
      <c r="AW167" s="40">
        <v>39887.766423357665</v>
      </c>
      <c r="AX167" s="40">
        <v>7320126.6825031471</v>
      </c>
      <c r="AY167" s="43">
        <v>63.919629542422101</v>
      </c>
      <c r="AZ167" s="44">
        <v>183.51808935124012</v>
      </c>
      <c r="BA167" s="44">
        <v>117.30408285664387</v>
      </c>
      <c r="BB167" s="43">
        <v>-8.7737581504703126</v>
      </c>
      <c r="BC167" s="43">
        <v>-6.6984984152685838</v>
      </c>
      <c r="BD167" s="60">
        <v>-14.884546515072795</v>
      </c>
      <c r="BE167" s="40">
        <v>62403</v>
      </c>
      <c r="BF167" s="40">
        <v>40825.697080291968</v>
      </c>
      <c r="BG167" s="40">
        <v>7891256.2258312432</v>
      </c>
      <c r="BH167" s="43">
        <v>65.422651283258773</v>
      </c>
      <c r="BI167" s="44">
        <v>193.29140198908289</v>
      </c>
      <c r="BJ167" s="44">
        <v>126.45635988383961</v>
      </c>
      <c r="BK167" s="43">
        <v>-8.0817400122216903</v>
      </c>
      <c r="BL167" s="43">
        <v>-4.405774532240299</v>
      </c>
      <c r="BM167" s="60">
        <v>-12.131451301213005</v>
      </c>
      <c r="BN167" s="40">
        <v>56448</v>
      </c>
      <c r="BO167" s="40">
        <v>37123.099183197199</v>
      </c>
      <c r="BP167" s="40">
        <v>6402264.8466774402</v>
      </c>
      <c r="BQ167" s="43">
        <v>65.765127521253547</v>
      </c>
      <c r="BR167" s="44">
        <v>172.46040841264832</v>
      </c>
      <c r="BS167" s="44">
        <v>113.41880751625284</v>
      </c>
      <c r="BT167" s="43">
        <v>-14.945556302835993</v>
      </c>
      <c r="BU167" s="43">
        <v>-8.0791007177490926</v>
      </c>
      <c r="BV167" s="60">
        <v>-21.81719047403579</v>
      </c>
      <c r="BW167" s="40">
        <v>62496</v>
      </c>
      <c r="BX167" s="40">
        <v>44863.032558139537</v>
      </c>
      <c r="BY167" s="40">
        <v>8217821.7628040975</v>
      </c>
      <c r="BZ167" s="43">
        <v>71.785446361590402</v>
      </c>
      <c r="CA167" s="44">
        <v>183.17579740411756</v>
      </c>
      <c r="CB167" s="44">
        <v>131.49356379294832</v>
      </c>
      <c r="CC167" s="43">
        <v>-7.3818507958227375</v>
      </c>
      <c r="CD167" s="43">
        <v>-4.7891522632926433</v>
      </c>
      <c r="CE167" s="60">
        <v>-11.81747498470696</v>
      </c>
      <c r="CF167" s="40">
        <v>60480</v>
      </c>
      <c r="CG167" s="40">
        <v>42990.456299659476</v>
      </c>
      <c r="CH167" s="40">
        <v>7736800.9334988492</v>
      </c>
      <c r="CI167" s="43">
        <v>71.082103670071888</v>
      </c>
      <c r="CJ167" s="44">
        <v>179.96554583116</v>
      </c>
      <c r="CK167" s="44">
        <v>127.92329585811589</v>
      </c>
      <c r="CL167" s="43">
        <v>-0.19282212001890794</v>
      </c>
      <c r="CM167" s="43">
        <v>0.15597846433634779</v>
      </c>
      <c r="CN167" s="60">
        <v>-3.7144416606547451E-2</v>
      </c>
      <c r="CO167" s="40">
        <v>62496</v>
      </c>
      <c r="CP167" s="40">
        <v>42270.16216216216</v>
      </c>
      <c r="CQ167" s="40">
        <v>6962292.0886589214</v>
      </c>
      <c r="CR167" s="43">
        <v>67.636588201104331</v>
      </c>
      <c r="CS167" s="44">
        <v>164.70937731322849</v>
      </c>
      <c r="CT167" s="44">
        <v>111.40380326195151</v>
      </c>
      <c r="CU167" s="43">
        <v>4.3699316155567907</v>
      </c>
      <c r="CV167" s="43">
        <v>-4.2174484373454604</v>
      </c>
      <c r="CW167" s="60">
        <v>-3.1816434426864611E-2</v>
      </c>
      <c r="CX167" s="40">
        <v>60480</v>
      </c>
      <c r="CY167" s="40">
        <v>37322.150943396227</v>
      </c>
      <c r="CZ167" s="40">
        <v>6272740.5228679273</v>
      </c>
      <c r="DA167" s="43">
        <v>61.709905660377359</v>
      </c>
      <c r="DB167" s="44">
        <v>168.07017720873947</v>
      </c>
      <c r="DC167" s="44">
        <v>103.71594779874218</v>
      </c>
      <c r="DD167" s="43">
        <v>-6.4037513336736271</v>
      </c>
      <c r="DE167" s="43">
        <v>-2.8446016879112035</v>
      </c>
      <c r="DF167" s="60">
        <v>-9.0661918029544655</v>
      </c>
      <c r="DG167" s="40">
        <v>185196</v>
      </c>
      <c r="DH167" s="40">
        <v>119398.48155111106</v>
      </c>
      <c r="DI167" s="40">
        <v>20239647.992885131</v>
      </c>
      <c r="DJ167" s="43">
        <v>64.4714149069694</v>
      </c>
      <c r="DK167" s="44">
        <v>169.51344548063719</v>
      </c>
      <c r="DL167" s="44">
        <v>109.28771675892098</v>
      </c>
      <c r="DM167" s="43">
        <v>0</v>
      </c>
      <c r="DN167" s="43">
        <v>-4.657397613540744</v>
      </c>
      <c r="DO167" s="43">
        <v>-4.6573976135900175</v>
      </c>
      <c r="DP167" s="43">
        <v>-5.1511848850740467</v>
      </c>
      <c r="DQ167" s="60">
        <v>-9.5686713367369407</v>
      </c>
      <c r="DR167" s="40">
        <v>185196</v>
      </c>
      <c r="DS167" s="40">
        <v>130184.46188845445</v>
      </c>
      <c r="DT167" s="40">
        <v>23106450.803003661</v>
      </c>
      <c r="DU167" s="43">
        <v>70.295504162322317</v>
      </c>
      <c r="DV167" s="44">
        <v>177.49008190241545</v>
      </c>
      <c r="DW167" s="44">
        <v>124.76754791142174</v>
      </c>
      <c r="DX167" s="43">
        <v>0</v>
      </c>
      <c r="DY167" s="43">
        <v>-4.2477877397195147</v>
      </c>
      <c r="DZ167" s="43">
        <v>-4.2477877397472792</v>
      </c>
      <c r="EA167" s="43">
        <v>-6.0071209833849686</v>
      </c>
      <c r="EB167" s="60">
        <v>-9.9997389745061334</v>
      </c>
      <c r="EC167" s="40">
        <v>181347</v>
      </c>
      <c r="ED167" s="40">
        <v>122811.8288216287</v>
      </c>
      <c r="EE167" s="40">
        <v>22511342.83531278</v>
      </c>
      <c r="EF167" s="43">
        <v>67.722007434161412</v>
      </c>
      <c r="EG167" s="44">
        <v>183.29946757822606</v>
      </c>
      <c r="EH167" s="44">
        <v>124.13407906010455</v>
      </c>
      <c r="EI167" s="43">
        <v>9.7698294419605897E-2</v>
      </c>
      <c r="EJ167" s="43">
        <v>-9.9376856624063876</v>
      </c>
      <c r="EK167" s="43">
        <v>-10.025589127211218</v>
      </c>
      <c r="EL167" s="43">
        <v>-5.5449700111226221</v>
      </c>
      <c r="EM167" s="60">
        <v>-15.014643227834641</v>
      </c>
      <c r="EN167" s="40">
        <v>183456</v>
      </c>
      <c r="EO167" s="40">
        <v>122582.76940521787</v>
      </c>
      <c r="EP167" s="40">
        <v>20971833.545025699</v>
      </c>
      <c r="EQ167" s="43">
        <v>66.818621034590237</v>
      </c>
      <c r="ER167" s="44">
        <v>171.08304573948556</v>
      </c>
      <c r="ES167" s="44">
        <v>114.31533198710153</v>
      </c>
      <c r="ET167" s="43">
        <v>0.14903129657228018</v>
      </c>
      <c r="EU167" s="43">
        <v>-0.55413102025381933</v>
      </c>
      <c r="EV167" s="43">
        <v>-0.70211594431631286</v>
      </c>
      <c r="EW167" s="43">
        <v>-2.2321742787961618</v>
      </c>
      <c r="EX167" s="60">
        <v>-2.918617771619918</v>
      </c>
      <c r="EY167" s="40">
        <v>735195</v>
      </c>
      <c r="EZ167" s="40">
        <v>494977.54166641209</v>
      </c>
      <c r="FA167" s="40">
        <v>86829275.176227272</v>
      </c>
      <c r="FB167" s="43">
        <v>67.326021214291728</v>
      </c>
      <c r="FC167" s="44">
        <v>175.42063602300865</v>
      </c>
      <c r="FD167" s="44">
        <v>118.10373462309629</v>
      </c>
      <c r="FE167" s="43">
        <v>6.1245738317375419E-2</v>
      </c>
      <c r="FF167" s="43">
        <v>-4.9618289391906387</v>
      </c>
      <c r="FG167" s="43">
        <v>-5.0200001413174471</v>
      </c>
      <c r="FH167" s="43">
        <v>-4.9176745717351613</v>
      </c>
      <c r="FI167" s="60">
        <v>-9.6908074426167357</v>
      </c>
      <c r="FK167" s="61">
        <v>67</v>
      </c>
      <c r="FL167" s="62">
        <v>22</v>
      </c>
      <c r="FM167" s="40">
        <v>2016</v>
      </c>
      <c r="FN167" s="62">
        <v>848</v>
      </c>
    </row>
    <row r="168" spans="2:170" x14ac:dyDescent="0.25">
      <c r="B168" s="64" t="s">
        <v>61</v>
      </c>
      <c r="C168" s="40">
        <v>356810</v>
      </c>
      <c r="D168" s="40">
        <v>252391.9758186398</v>
      </c>
      <c r="E168" s="40">
        <v>46006213.460434027</v>
      </c>
      <c r="F168" s="43">
        <v>70.735678881937105</v>
      </c>
      <c r="G168" s="44">
        <v>182.28080869533073</v>
      </c>
      <c r="H168" s="44">
        <v>128.93756750212725</v>
      </c>
      <c r="I168" s="43">
        <v>4.0489633422367097</v>
      </c>
      <c r="J168" s="43">
        <v>-5.3930963146861384</v>
      </c>
      <c r="K168" s="60">
        <v>-1.5624974651790451</v>
      </c>
      <c r="L168" s="40">
        <v>357089</v>
      </c>
      <c r="M168" s="40">
        <v>241944.23167539266</v>
      </c>
      <c r="N168" s="40">
        <v>43476132.94638864</v>
      </c>
      <c r="O168" s="43">
        <v>67.754602263131233</v>
      </c>
      <c r="P168" s="44">
        <v>179.6948521786579</v>
      </c>
      <c r="Q168" s="44">
        <v>121.75153238097126</v>
      </c>
      <c r="R168" s="43">
        <v>1.4990056391834949</v>
      </c>
      <c r="S168" s="43">
        <v>-3.2254035339444367</v>
      </c>
      <c r="T168" s="60">
        <v>-1.7747468757032485</v>
      </c>
      <c r="U168" s="40">
        <v>347100</v>
      </c>
      <c r="V168" s="40">
        <v>234583.69127516777</v>
      </c>
      <c r="W168" s="40">
        <v>43949146.522076845</v>
      </c>
      <c r="X168" s="43">
        <v>67.583892617449663</v>
      </c>
      <c r="Y168" s="44">
        <v>187.34953944656061</v>
      </c>
      <c r="Z168" s="44">
        <v>126.61811155885003</v>
      </c>
      <c r="AA168" s="43">
        <v>0.63657959204599046</v>
      </c>
      <c r="AB168" s="43">
        <v>-1.9824395424669592</v>
      </c>
      <c r="AC168" s="60">
        <v>-1.3584797559513844</v>
      </c>
      <c r="AD168" s="40">
        <v>358205</v>
      </c>
      <c r="AE168" s="40">
        <v>266119.71809791331</v>
      </c>
      <c r="AF168" s="40">
        <v>52402880.345606863</v>
      </c>
      <c r="AG168" s="43">
        <v>74.292574949515867</v>
      </c>
      <c r="AH168" s="44">
        <v>196.91468456435945</v>
      </c>
      <c r="AI168" s="44">
        <v>146.29298961657952</v>
      </c>
      <c r="AJ168" s="43">
        <v>2.7110674174907476</v>
      </c>
      <c r="AK168" s="43">
        <v>1.9880441787675007</v>
      </c>
      <c r="AL168" s="60">
        <v>4.7530088142903821</v>
      </c>
      <c r="AM168" s="40">
        <v>346650</v>
      </c>
      <c r="AN168" s="40">
        <v>268430.02257223113</v>
      </c>
      <c r="AO168" s="40">
        <v>54335692.951019607</v>
      </c>
      <c r="AP168" s="43">
        <v>77.435460139111825</v>
      </c>
      <c r="AQ168" s="44">
        <v>202.42032701986068</v>
      </c>
      <c r="AR168" s="44">
        <v>156.745111642924</v>
      </c>
      <c r="AS168" s="43">
        <v>3.0634464907959953</v>
      </c>
      <c r="AT168" s="43">
        <v>0.98318110322175944</v>
      </c>
      <c r="AU168" s="60">
        <v>4.0767468210189355</v>
      </c>
      <c r="AV168" s="40">
        <v>358143</v>
      </c>
      <c r="AW168" s="40">
        <v>249678.83520674429</v>
      </c>
      <c r="AX168" s="40">
        <v>48521800.467224799</v>
      </c>
      <c r="AY168" s="43">
        <v>69.714844407609334</v>
      </c>
      <c r="AZ168" s="44">
        <v>194.3368584968236</v>
      </c>
      <c r="BA168" s="44">
        <v>135.48163852769648</v>
      </c>
      <c r="BB168" s="43">
        <v>-0.61026599296492989</v>
      </c>
      <c r="BC168" s="43">
        <v>-2.6138589187731518</v>
      </c>
      <c r="BD168" s="60">
        <v>-3.2081734195926046</v>
      </c>
      <c r="BE168" s="40">
        <v>356872</v>
      </c>
      <c r="BF168" s="40">
        <v>263953.46568578051</v>
      </c>
      <c r="BG168" s="40">
        <v>55772923.878372654</v>
      </c>
      <c r="BH168" s="43">
        <v>73.963063979740781</v>
      </c>
      <c r="BI168" s="44">
        <v>211.29832007876232</v>
      </c>
      <c r="BJ168" s="44">
        <v>156.28271166797242</v>
      </c>
      <c r="BK168" s="43">
        <v>3.1095394284583531</v>
      </c>
      <c r="BL168" s="43">
        <v>0.45374694103946867</v>
      </c>
      <c r="BM168" s="60">
        <v>3.5773958095635203</v>
      </c>
      <c r="BN168" s="40">
        <v>322364</v>
      </c>
      <c r="BO168" s="40">
        <v>249836.97249093108</v>
      </c>
      <c r="BP168" s="40">
        <v>48538630.799929686</v>
      </c>
      <c r="BQ168" s="43">
        <v>77.501511487303503</v>
      </c>
      <c r="BR168" s="44">
        <v>194.28121593048687</v>
      </c>
      <c r="BS168" s="44">
        <v>150.57087888203921</v>
      </c>
      <c r="BT168" s="43">
        <v>-1.7460882439736174</v>
      </c>
      <c r="BU168" s="43">
        <v>-12.025865422901139</v>
      </c>
      <c r="BV168" s="60">
        <v>-13.56197144447521</v>
      </c>
      <c r="BW168" s="40">
        <v>356066</v>
      </c>
      <c r="BX168" s="40">
        <v>286348.38484546362</v>
      </c>
      <c r="BY168" s="40">
        <v>62668606.755517349</v>
      </c>
      <c r="BZ168" s="43">
        <v>80.420030231884994</v>
      </c>
      <c r="CA168" s="44">
        <v>218.8544097754849</v>
      </c>
      <c r="CB168" s="44">
        <v>176.00278250525841</v>
      </c>
      <c r="CC168" s="43">
        <v>4.7843927873174703</v>
      </c>
      <c r="CD168" s="43">
        <v>-0.36387713622035045</v>
      </c>
      <c r="CE168" s="60">
        <v>4.4031063396422221</v>
      </c>
      <c r="CF168" s="40">
        <v>345480</v>
      </c>
      <c r="CG168" s="40">
        <v>246039.45447316102</v>
      </c>
      <c r="CH168" s="40">
        <v>45423177.022643089</v>
      </c>
      <c r="CI168" s="43">
        <v>71.216699801192846</v>
      </c>
      <c r="CJ168" s="44">
        <v>184.6174513754583</v>
      </c>
      <c r="CK168" s="44">
        <v>131.47845612667331</v>
      </c>
      <c r="CL168" s="43">
        <v>2.7802202129713534</v>
      </c>
      <c r="CM168" s="43">
        <v>-1.0229107375400046</v>
      </c>
      <c r="CN168" s="60">
        <v>1.7288703043143672</v>
      </c>
      <c r="CO168" s="40">
        <v>356996</v>
      </c>
      <c r="CP168" s="40">
        <v>245336.58926441352</v>
      </c>
      <c r="CQ168" s="40">
        <v>43803857.626932859</v>
      </c>
      <c r="CR168" s="43">
        <v>68.722503687552106</v>
      </c>
      <c r="CS168" s="44">
        <v>178.54596315318827</v>
      </c>
      <c r="CT168" s="44">
        <v>122.70125611192523</v>
      </c>
      <c r="CU168" s="43">
        <v>2.3613241248319299</v>
      </c>
      <c r="CV168" s="43">
        <v>-2.521281660663969</v>
      </c>
      <c r="CW168" s="60">
        <v>-0.21949316789602644</v>
      </c>
      <c r="CX168" s="40">
        <v>345480</v>
      </c>
      <c r="CY168" s="40">
        <v>227356.28986083498</v>
      </c>
      <c r="CZ168" s="40">
        <v>40404310.395507753</v>
      </c>
      <c r="DA168" s="43">
        <v>65.80881378396289</v>
      </c>
      <c r="DB168" s="44">
        <v>177.71362481433556</v>
      </c>
      <c r="DC168" s="44">
        <v>116.95122842279656</v>
      </c>
      <c r="DD168" s="43">
        <v>1.4087422330300321</v>
      </c>
      <c r="DE168" s="43">
        <v>-3.4271441856745217</v>
      </c>
      <c r="DF168" s="60">
        <v>-2.0666815801757363</v>
      </c>
      <c r="DG168" s="40">
        <v>1060999</v>
      </c>
      <c r="DH168" s="40">
        <v>728919.8987692002</v>
      </c>
      <c r="DI168" s="40">
        <v>133431492.92889951</v>
      </c>
      <c r="DJ168" s="43">
        <v>68.701280469557489</v>
      </c>
      <c r="DK168" s="44">
        <v>183.05371160013874</v>
      </c>
      <c r="DL168" s="44">
        <v>125.7602438163462</v>
      </c>
      <c r="DM168" s="43">
        <v>7.9799802481339957E-2</v>
      </c>
      <c r="DN168" s="43">
        <v>2.1650253014027849</v>
      </c>
      <c r="DO168" s="43">
        <v>2.0835628198631135</v>
      </c>
      <c r="DP168" s="43">
        <v>-3.5751230051155356</v>
      </c>
      <c r="DQ168" s="60">
        <v>-1.5660501188855735</v>
      </c>
      <c r="DR168" s="40">
        <v>1062998</v>
      </c>
      <c r="DS168" s="40">
        <v>784228.5758768887</v>
      </c>
      <c r="DT168" s="40">
        <v>155260373.76385126</v>
      </c>
      <c r="DU168" s="43">
        <v>73.775169461926438</v>
      </c>
      <c r="DV168" s="44">
        <v>197.97847023139417</v>
      </c>
      <c r="DW168" s="44">
        <v>146.05895191134064</v>
      </c>
      <c r="DX168" s="43">
        <v>-9.1543762429838374E-2</v>
      </c>
      <c r="DY168" s="43">
        <v>1.6523571435250712</v>
      </c>
      <c r="DZ168" s="43">
        <v>1.745498801168321</v>
      </c>
      <c r="EA168" s="43">
        <v>0.15222526898969729</v>
      </c>
      <c r="EB168" s="60">
        <v>1.9003811604570839</v>
      </c>
      <c r="EC168" s="40">
        <v>1035302</v>
      </c>
      <c r="ED168" s="40">
        <v>800138.82302217523</v>
      </c>
      <c r="EE168" s="40">
        <v>166980161.43381968</v>
      </c>
      <c r="EF168" s="43">
        <v>77.285547890584112</v>
      </c>
      <c r="EG168" s="44">
        <v>208.68898824722066</v>
      </c>
      <c r="EH168" s="44">
        <v>161.28642795418119</v>
      </c>
      <c r="EI168" s="43">
        <v>-0.36934388051658101</v>
      </c>
      <c r="EJ168" s="43">
        <v>1.7397522392405724</v>
      </c>
      <c r="EK168" s="43">
        <v>2.1169148150381663</v>
      </c>
      <c r="EL168" s="43">
        <v>-3.829390090330016</v>
      </c>
      <c r="EM168" s="60">
        <v>-1.7935402014226258</v>
      </c>
      <c r="EN168" s="40">
        <v>1047956</v>
      </c>
      <c r="EO168" s="40">
        <v>718732.33359840955</v>
      </c>
      <c r="EP168" s="40">
        <v>129631345.0450837</v>
      </c>
      <c r="EQ168" s="43">
        <v>68.584209031525134</v>
      </c>
      <c r="ER168" s="44">
        <v>180.3610871324943</v>
      </c>
      <c r="ES168" s="44">
        <v>123.69922501048107</v>
      </c>
      <c r="ET168" s="43">
        <v>5.1077837851255609E-2</v>
      </c>
      <c r="EU168" s="43">
        <v>2.2553847413594124</v>
      </c>
      <c r="EV168" s="43">
        <v>2.2031815660115646</v>
      </c>
      <c r="EW168" s="43">
        <v>-2.2853519330370542</v>
      </c>
      <c r="EX168" s="60">
        <v>-0.13252081953908909</v>
      </c>
      <c r="EY168" s="40">
        <v>4207255</v>
      </c>
      <c r="EZ168" s="40">
        <v>3032019.6312666736</v>
      </c>
      <c r="FA168" s="40">
        <v>585303373.17165422</v>
      </c>
      <c r="FB168" s="43">
        <v>72.066457375810927</v>
      </c>
      <c r="FC168" s="44">
        <v>193.04075974176146</v>
      </c>
      <c r="FD168" s="44">
        <v>139.11763683723811</v>
      </c>
      <c r="FE168" s="43">
        <v>-8.1483159751166434E-2</v>
      </c>
      <c r="FF168" s="43">
        <v>1.9409514499919935</v>
      </c>
      <c r="FG168" s="43">
        <v>2.0240838972037358</v>
      </c>
      <c r="FH168" s="43">
        <v>-2.4116061870950292</v>
      </c>
      <c r="FI168" s="60">
        <v>-0.43633522231707927</v>
      </c>
      <c r="FK168" s="61">
        <v>155</v>
      </c>
      <c r="FL168" s="62">
        <v>119</v>
      </c>
      <c r="FM168" s="40">
        <v>11516</v>
      </c>
      <c r="FN168" s="62">
        <v>10060</v>
      </c>
    </row>
    <row r="169" spans="2:170" x14ac:dyDescent="0.25">
      <c r="B169" s="64" t="s">
        <v>62</v>
      </c>
      <c r="K169" s="60"/>
      <c r="T169" s="60"/>
      <c r="AC169" s="60"/>
      <c r="AL169" s="60"/>
      <c r="AU169" s="60"/>
      <c r="BD169" s="60"/>
      <c r="BM169" s="60"/>
      <c r="BV169" s="60"/>
      <c r="CE169" s="60"/>
      <c r="CN169" s="60"/>
      <c r="CW169" s="60"/>
      <c r="DF169" s="60"/>
      <c r="DQ169" s="60"/>
      <c r="EB169" s="60"/>
      <c r="EM169" s="60"/>
      <c r="EX169" s="60"/>
      <c r="FI169" s="60"/>
      <c r="FK169" s="61">
        <v>7</v>
      </c>
      <c r="FL169" s="62">
        <v>1</v>
      </c>
      <c r="FM169" s="40">
        <v>126</v>
      </c>
      <c r="FN169" s="62">
        <v>15</v>
      </c>
    </row>
    <row r="170" spans="2:170" ht="13" x14ac:dyDescent="0.3">
      <c r="B170" s="65" t="s">
        <v>87</v>
      </c>
      <c r="C170" s="66">
        <v>921134</v>
      </c>
      <c r="D170" s="66">
        <v>626645.61738701316</v>
      </c>
      <c r="E170" s="66">
        <v>110900188.83448157</v>
      </c>
      <c r="F170" s="67">
        <v>68.029799940835233</v>
      </c>
      <c r="G170" s="68">
        <v>176.97433087765484</v>
      </c>
      <c r="H170" s="68">
        <v>120.39528324270039</v>
      </c>
      <c r="I170" s="67">
        <v>2.2079335383170413</v>
      </c>
      <c r="J170" s="67">
        <v>-5.3568500783419166</v>
      </c>
      <c r="K170" s="69">
        <v>-3.2671922294651914</v>
      </c>
      <c r="L170" s="66">
        <v>918685</v>
      </c>
      <c r="M170" s="66">
        <v>615409.24467649462</v>
      </c>
      <c r="N170" s="66">
        <v>108339664.66848196</v>
      </c>
      <c r="O170" s="67">
        <v>66.988058439671349</v>
      </c>
      <c r="P170" s="68">
        <v>176.04490931141834</v>
      </c>
      <c r="Q170" s="68">
        <v>117.92906672959933</v>
      </c>
      <c r="R170" s="67">
        <v>2.3129487886672409</v>
      </c>
      <c r="S170" s="67">
        <v>-3.3203056282037795</v>
      </c>
      <c r="T170" s="69">
        <v>-1.0841538084330684</v>
      </c>
      <c r="U170" s="66">
        <v>890580</v>
      </c>
      <c r="V170" s="66">
        <v>591372.07182728616</v>
      </c>
      <c r="W170" s="66">
        <v>109118217.03551623</v>
      </c>
      <c r="X170" s="67">
        <v>66.4030263229902</v>
      </c>
      <c r="Y170" s="68">
        <v>184.5170278304669</v>
      </c>
      <c r="Z170" s="68">
        <v>122.52489056066409</v>
      </c>
      <c r="AA170" s="67">
        <v>2.8179741375343235</v>
      </c>
      <c r="AB170" s="67">
        <v>-0.67701569935445283</v>
      </c>
      <c r="AC170" s="69">
        <v>2.1218803109306323</v>
      </c>
      <c r="AD170" s="66">
        <v>920483</v>
      </c>
      <c r="AE170" s="66">
        <v>680069.27197824838</v>
      </c>
      <c r="AF170" s="66">
        <v>133224475.7201688</v>
      </c>
      <c r="AG170" s="67">
        <v>73.881785103934376</v>
      </c>
      <c r="AH170" s="68">
        <v>195.89839036931215</v>
      </c>
      <c r="AI170" s="68">
        <v>144.7332277947217</v>
      </c>
      <c r="AJ170" s="67">
        <v>4.3522026367913931</v>
      </c>
      <c r="AK170" s="67">
        <v>3.0886651199853765</v>
      </c>
      <c r="AL170" s="69">
        <v>7.5752927216291592</v>
      </c>
      <c r="AM170" s="66">
        <v>890790</v>
      </c>
      <c r="AN170" s="66">
        <v>690153.2393278837</v>
      </c>
      <c r="AO170" s="66">
        <v>140419730.10547492</v>
      </c>
      <c r="AP170" s="67">
        <v>77.476536481986074</v>
      </c>
      <c r="AQ170" s="68">
        <v>203.46166924062373</v>
      </c>
      <c r="AR170" s="68">
        <v>157.63505439606968</v>
      </c>
      <c r="AS170" s="67">
        <v>4.2622678484877197</v>
      </c>
      <c r="AT170" s="67">
        <v>2.4021907437533878</v>
      </c>
      <c r="AU170" s="69">
        <v>6.7668463959170051</v>
      </c>
      <c r="AV170" s="66">
        <v>920545</v>
      </c>
      <c r="AW170" s="66">
        <v>629571.88600306527</v>
      </c>
      <c r="AX170" s="66">
        <v>119141704.62592722</v>
      </c>
      <c r="AY170" s="67">
        <v>68.391212379955931</v>
      </c>
      <c r="AZ170" s="68">
        <v>189.24241579832417</v>
      </c>
      <c r="BA170" s="68">
        <v>129.42518250159117</v>
      </c>
      <c r="BB170" s="67">
        <v>5.3226022348405949E-3</v>
      </c>
      <c r="BC170" s="67">
        <v>-2.5912258293626271</v>
      </c>
      <c r="BD170" s="69">
        <v>-2.5860411477615894</v>
      </c>
      <c r="BE170" s="66">
        <v>919181</v>
      </c>
      <c r="BF170" s="66">
        <v>660097.49895257247</v>
      </c>
      <c r="BG170" s="66">
        <v>137865132.38726446</v>
      </c>
      <c r="BH170" s="67">
        <v>71.813657914227178</v>
      </c>
      <c r="BI170" s="68">
        <v>208.85571087002401</v>
      </c>
      <c r="BJ170" s="68">
        <v>149.98692573852642</v>
      </c>
      <c r="BK170" s="67">
        <v>4.2452723371439065</v>
      </c>
      <c r="BL170" s="67">
        <v>1.664420315511052</v>
      </c>
      <c r="BM170" s="69">
        <v>5.9803518279751913</v>
      </c>
      <c r="BN170" s="66">
        <v>830340</v>
      </c>
      <c r="BO170" s="66">
        <v>632921.43961815827</v>
      </c>
      <c r="BP170" s="66">
        <v>122060637.91012864</v>
      </c>
      <c r="BQ170" s="67">
        <v>76.22437069371081</v>
      </c>
      <c r="BR170" s="68">
        <v>192.85274643843294</v>
      </c>
      <c r="BS170" s="68">
        <v>147.00079233823331</v>
      </c>
      <c r="BT170" s="67">
        <v>-1.3064630385056311</v>
      </c>
      <c r="BU170" s="67">
        <v>-11.036241683837227</v>
      </c>
      <c r="BV170" s="69">
        <v>-12.198520303931751</v>
      </c>
      <c r="BW170" s="66">
        <v>918468</v>
      </c>
      <c r="BX170" s="66">
        <v>732240.1269973024</v>
      </c>
      <c r="BY170" s="66">
        <v>163850518.56014091</v>
      </c>
      <c r="BZ170" s="67">
        <v>79.724076069857887</v>
      </c>
      <c r="CA170" s="68">
        <v>223.76610147280903</v>
      </c>
      <c r="CB170" s="68">
        <v>178.39545695673766</v>
      </c>
      <c r="CC170" s="67">
        <v>4.2502065054770286</v>
      </c>
      <c r="CD170" s="67">
        <v>2.5823885760101288</v>
      </c>
      <c r="CE170" s="69">
        <v>6.9423519287356585</v>
      </c>
      <c r="CF170" s="66">
        <v>887040</v>
      </c>
      <c r="CG170" s="66">
        <v>624989.50475162885</v>
      </c>
      <c r="CH170" s="66">
        <v>112137837.38606545</v>
      </c>
      <c r="CI170" s="67">
        <v>70.457871657606063</v>
      </c>
      <c r="CJ170" s="68">
        <v>179.42355276930465</v>
      </c>
      <c r="CK170" s="68">
        <v>126.41801653371375</v>
      </c>
      <c r="CL170" s="67">
        <v>3.9193990703714578</v>
      </c>
      <c r="CM170" s="67">
        <v>-0.24069593291632924</v>
      </c>
      <c r="CN170" s="69">
        <v>3.6692693032605526</v>
      </c>
      <c r="CO170" s="66">
        <v>916577</v>
      </c>
      <c r="CP170" s="66">
        <v>632199.75592897646</v>
      </c>
      <c r="CQ170" s="66">
        <v>111314699.8365389</v>
      </c>
      <c r="CR170" s="67">
        <v>68.973993011932052</v>
      </c>
      <c r="CS170" s="68">
        <v>176.07520216924027</v>
      </c>
      <c r="CT170" s="68">
        <v>121.44609763995703</v>
      </c>
      <c r="CU170" s="67">
        <v>4.7847863502637393</v>
      </c>
      <c r="CV170" s="67">
        <v>-2.2497717802271362</v>
      </c>
      <c r="CW170" s="69">
        <v>2.4273677969332805</v>
      </c>
      <c r="CX170" s="66">
        <v>887220</v>
      </c>
      <c r="CY170" s="66">
        <v>577206.65884596249</v>
      </c>
      <c r="CZ170" s="66">
        <v>100974718.19726421</v>
      </c>
      <c r="DA170" s="67">
        <v>65.057895318631509</v>
      </c>
      <c r="DB170" s="68">
        <v>174.93685606321296</v>
      </c>
      <c r="DC170" s="68">
        <v>113.81023669131018</v>
      </c>
      <c r="DD170" s="67">
        <v>1.7167432039946879</v>
      </c>
      <c r="DE170" s="67">
        <v>-3.6385253870827761</v>
      </c>
      <c r="DF170" s="69">
        <v>-1.9842463203498126</v>
      </c>
      <c r="DG170" s="66">
        <v>2730399</v>
      </c>
      <c r="DH170" s="66">
        <v>1833426.9338907939</v>
      </c>
      <c r="DI170" s="66">
        <v>328358070.53847975</v>
      </c>
      <c r="DJ170" s="67">
        <v>67.148681708819623</v>
      </c>
      <c r="DK170" s="68">
        <v>179.09525843042843</v>
      </c>
      <c r="DL170" s="68">
        <v>120.26010503903633</v>
      </c>
      <c r="DM170" s="67">
        <v>1.3264025811077254</v>
      </c>
      <c r="DN170" s="67">
        <v>3.8030821633507506</v>
      </c>
      <c r="DO170" s="67">
        <v>2.4442588694710552</v>
      </c>
      <c r="DP170" s="67">
        <v>-3.1674427241314267</v>
      </c>
      <c r="DQ170" s="69">
        <v>-0.80060435436485788</v>
      </c>
      <c r="DR170" s="66">
        <v>2731818</v>
      </c>
      <c r="DS170" s="66">
        <v>1999794.3973091973</v>
      </c>
      <c r="DT170" s="66">
        <v>392785910.45157093</v>
      </c>
      <c r="DU170" s="67">
        <v>73.20379312637948</v>
      </c>
      <c r="DV170" s="68">
        <v>196.41314676152706</v>
      </c>
      <c r="DW170" s="68">
        <v>143.7818736283204</v>
      </c>
      <c r="DX170" s="67">
        <v>0.71426359401336947</v>
      </c>
      <c r="DY170" s="67">
        <v>3.646938456172033</v>
      </c>
      <c r="DZ170" s="67">
        <v>2.9118763892607795</v>
      </c>
      <c r="EA170" s="67">
        <v>1.0578079483364939</v>
      </c>
      <c r="EB170" s="69">
        <v>4.0004863974239413</v>
      </c>
      <c r="EC170" s="66">
        <v>2667989</v>
      </c>
      <c r="ED170" s="66">
        <v>2025259.0655680331</v>
      </c>
      <c r="EE170" s="66">
        <v>423776288.85753399</v>
      </c>
      <c r="EF170" s="67">
        <v>75.909573299141528</v>
      </c>
      <c r="EG170" s="68">
        <v>209.24547188172969</v>
      </c>
      <c r="EH170" s="68">
        <v>158.83734485319619</v>
      </c>
      <c r="EI170" s="67">
        <v>0.55740238202924774</v>
      </c>
      <c r="EJ170" s="67">
        <v>3.0164004255423307</v>
      </c>
      <c r="EK170" s="67">
        <v>2.4453675067443363</v>
      </c>
      <c r="EL170" s="67">
        <v>-2.0511784309052334</v>
      </c>
      <c r="EM170" s="69">
        <v>0.34403022501043934</v>
      </c>
      <c r="EN170" s="66">
        <v>2690837</v>
      </c>
      <c r="EO170" s="66">
        <v>1834395.9195265679</v>
      </c>
      <c r="EP170" s="66">
        <v>324427255.41986853</v>
      </c>
      <c r="EQ170" s="67">
        <v>68.171944994310977</v>
      </c>
      <c r="ER170" s="68">
        <v>176.85781568005163</v>
      </c>
      <c r="ES170" s="68">
        <v>120.5674128235447</v>
      </c>
      <c r="ET170" s="67">
        <v>0.37286806640155085</v>
      </c>
      <c r="EU170" s="67">
        <v>3.8955655458600553</v>
      </c>
      <c r="EV170" s="67">
        <v>3.5096112598224321</v>
      </c>
      <c r="EW170" s="67">
        <v>-2.0117279880998051</v>
      </c>
      <c r="EX170" s="69">
        <v>1.4272794397431976</v>
      </c>
      <c r="EY170" s="66">
        <v>10821043</v>
      </c>
      <c r="EZ170" s="66">
        <v>7692876.3162945928</v>
      </c>
      <c r="FA170" s="66">
        <v>1469347525.2674532</v>
      </c>
      <c r="FB170" s="67">
        <v>71.091819118495252</v>
      </c>
      <c r="FC170" s="68">
        <v>191.00105927287157</v>
      </c>
      <c r="FD170" s="68">
        <v>135.78612757267976</v>
      </c>
      <c r="FE170" s="67">
        <v>0.74387807181024146</v>
      </c>
      <c r="FF170" s="67">
        <v>3.576274163862224</v>
      </c>
      <c r="FG170" s="67">
        <v>2.8114820932484665</v>
      </c>
      <c r="FH170" s="67">
        <v>-1.5076896562060269</v>
      </c>
      <c r="FI170" s="69">
        <v>1.261404012324161</v>
      </c>
      <c r="FK170" s="70">
        <v>360</v>
      </c>
      <c r="FL170" s="71">
        <v>226</v>
      </c>
      <c r="FM170" s="66">
        <v>29574</v>
      </c>
      <c r="FN170" s="71">
        <v>24124</v>
      </c>
    </row>
    <row r="171" spans="2:170" ht="13" x14ac:dyDescent="0.3">
      <c r="B171" s="63" t="s">
        <v>88</v>
      </c>
      <c r="K171" s="60"/>
      <c r="T171" s="60"/>
      <c r="AC171" s="60"/>
      <c r="AL171" s="60"/>
      <c r="AU171" s="60"/>
      <c r="BD171" s="60"/>
      <c r="BM171" s="60"/>
      <c r="BV171" s="60"/>
      <c r="CE171" s="60"/>
      <c r="CN171" s="60"/>
      <c r="CW171" s="60"/>
      <c r="DF171" s="60"/>
      <c r="DQ171" s="60"/>
      <c r="EB171" s="60"/>
      <c r="EM171" s="60"/>
      <c r="EX171" s="60"/>
      <c r="FI171" s="60"/>
      <c r="FK171" s="61"/>
      <c r="FL171" s="62"/>
      <c r="FN171" s="62"/>
    </row>
    <row r="172" spans="2:170" x14ac:dyDescent="0.25">
      <c r="B172" s="64" t="s">
        <v>59</v>
      </c>
      <c r="C172" s="40">
        <v>181505</v>
      </c>
      <c r="D172" s="40">
        <v>104811.55421686747</v>
      </c>
      <c r="E172" s="40">
        <v>13708586.477551794</v>
      </c>
      <c r="F172" s="43">
        <v>57.745821997668095</v>
      </c>
      <c r="G172" s="44">
        <v>130.79270296085019</v>
      </c>
      <c r="H172" s="44">
        <v>75.527321437711322</v>
      </c>
      <c r="I172" s="43">
        <v>-17.992881136972006</v>
      </c>
      <c r="J172" s="43">
        <v>-7.9331396202756537</v>
      </c>
      <c r="K172" s="60">
        <v>-24.49862037493892</v>
      </c>
      <c r="L172" s="40">
        <v>181505</v>
      </c>
      <c r="M172" s="40">
        <v>106457.61377427184</v>
      </c>
      <c r="N172" s="40">
        <v>13847712.530842798</v>
      </c>
      <c r="O172" s="43">
        <v>58.652716880676479</v>
      </c>
      <c r="P172" s="44">
        <v>130.07723956883811</v>
      </c>
      <c r="Q172" s="44">
        <v>76.293835050509898</v>
      </c>
      <c r="R172" s="43">
        <v>-12.69844181569078</v>
      </c>
      <c r="S172" s="43">
        <v>-5.6983670924221572</v>
      </c>
      <c r="T172" s="60">
        <v>-17.673205078373439</v>
      </c>
      <c r="U172" s="40">
        <v>175650</v>
      </c>
      <c r="V172" s="40">
        <v>109910.88099630996</v>
      </c>
      <c r="W172" s="40">
        <v>15053523.96574449</v>
      </c>
      <c r="X172" s="43">
        <v>62.573800738007378</v>
      </c>
      <c r="Y172" s="44">
        <v>136.96118008780115</v>
      </c>
      <c r="Z172" s="44">
        <v>85.701815916564129</v>
      </c>
      <c r="AA172" s="43">
        <v>-6.2505689410947332</v>
      </c>
      <c r="AB172" s="43">
        <v>-1.7415575749598802</v>
      </c>
      <c r="AC172" s="60">
        <v>-7.8832692592448916</v>
      </c>
      <c r="AD172" s="40">
        <v>181443</v>
      </c>
      <c r="AE172" s="40">
        <v>123143.40599294947</v>
      </c>
      <c r="AF172" s="40">
        <v>18643566.981565613</v>
      </c>
      <c r="AG172" s="43">
        <v>67.868920814222363</v>
      </c>
      <c r="AH172" s="44">
        <v>151.39720094012216</v>
      </c>
      <c r="AI172" s="44">
        <v>102.7516464210006</v>
      </c>
      <c r="AJ172" s="43">
        <v>-6.6854795188639695</v>
      </c>
      <c r="AK172" s="43">
        <v>2.1814882134059128</v>
      </c>
      <c r="AL172" s="60">
        <v>-4.6498342531714041</v>
      </c>
      <c r="AM172" s="40">
        <v>175590</v>
      </c>
      <c r="AN172" s="40">
        <v>129159.50774627303</v>
      </c>
      <c r="AO172" s="40">
        <v>20458594.706441756</v>
      </c>
      <c r="AP172" s="43">
        <v>73.5574393452207</v>
      </c>
      <c r="AQ172" s="44">
        <v>158.39789933724103</v>
      </c>
      <c r="AR172" s="44">
        <v>116.5134387290948</v>
      </c>
      <c r="AS172" s="43">
        <v>-3.8892883092391837</v>
      </c>
      <c r="AT172" s="43">
        <v>0.54191501827830013</v>
      </c>
      <c r="AU172" s="60">
        <v>-3.36844992841697</v>
      </c>
      <c r="AV172" s="40">
        <v>181443</v>
      </c>
      <c r="AW172" s="40">
        <v>121083.39297409944</v>
      </c>
      <c r="AX172" s="40">
        <v>17590035.590766817</v>
      </c>
      <c r="AY172" s="43">
        <v>66.733570859222695</v>
      </c>
      <c r="AZ172" s="44">
        <v>145.27207372302036</v>
      </c>
      <c r="BA172" s="44">
        <v>96.945242256614023</v>
      </c>
      <c r="BB172" s="43">
        <v>-4.1008381508942477</v>
      </c>
      <c r="BC172" s="43">
        <v>-3.8752626554028691</v>
      </c>
      <c r="BD172" s="60">
        <v>-7.8171825568913098</v>
      </c>
      <c r="BE172" s="40">
        <v>181598</v>
      </c>
      <c r="BF172" s="40">
        <v>127446.4705882353</v>
      </c>
      <c r="BG172" s="40">
        <v>20811167.547834471</v>
      </c>
      <c r="BH172" s="43">
        <v>70.180547466511356</v>
      </c>
      <c r="BI172" s="44">
        <v>163.29340037256057</v>
      </c>
      <c r="BJ172" s="44">
        <v>114.6002023581453</v>
      </c>
      <c r="BK172" s="43">
        <v>5.7232598544343656</v>
      </c>
      <c r="BL172" s="43">
        <v>2.0177399017354118</v>
      </c>
      <c r="BM172" s="60">
        <v>7.8564802539121681</v>
      </c>
      <c r="BN172" s="40">
        <v>164024</v>
      </c>
      <c r="BO172" s="40">
        <v>118910.23529411765</v>
      </c>
      <c r="BP172" s="40">
        <v>17886215.306853954</v>
      </c>
      <c r="BQ172" s="43">
        <v>72.495631916132794</v>
      </c>
      <c r="BR172" s="44">
        <v>150.41779425138154</v>
      </c>
      <c r="BS172" s="44">
        <v>109.0463304568475</v>
      </c>
      <c r="BT172" s="43">
        <v>-4.6423185056619101</v>
      </c>
      <c r="BU172" s="43">
        <v>-13.192275581385328</v>
      </c>
      <c r="BV172" s="60">
        <v>-17.222166636439052</v>
      </c>
      <c r="BW172" s="40">
        <v>181598</v>
      </c>
      <c r="BX172" s="40">
        <v>139762.64157706095</v>
      </c>
      <c r="BY172" s="40">
        <v>24854872.775113966</v>
      </c>
      <c r="BZ172" s="43">
        <v>76.962654642155158</v>
      </c>
      <c r="CA172" s="44">
        <v>177.83631229815967</v>
      </c>
      <c r="CB172" s="44">
        <v>136.86754686237714</v>
      </c>
      <c r="CC172" s="43">
        <v>4.3417125342100276</v>
      </c>
      <c r="CD172" s="43">
        <v>0.58429605096286008</v>
      </c>
      <c r="CE172" s="60">
        <v>4.9513770400677783</v>
      </c>
      <c r="CF172" s="40">
        <v>175740</v>
      </c>
      <c r="CG172" s="40">
        <v>114876.63978494624</v>
      </c>
      <c r="CH172" s="40">
        <v>15998742.228073807</v>
      </c>
      <c r="CI172" s="43">
        <v>65.367383512544805</v>
      </c>
      <c r="CJ172" s="44">
        <v>139.2688910297525</v>
      </c>
      <c r="CK172" s="44">
        <v>91.036430113086425</v>
      </c>
      <c r="CL172" s="43">
        <v>5.2897452551622539</v>
      </c>
      <c r="CM172" s="43">
        <v>4.2383023025152422</v>
      </c>
      <c r="CN172" s="60">
        <v>9.7522429525680572</v>
      </c>
      <c r="CO172" s="40">
        <v>181598</v>
      </c>
      <c r="CP172" s="40">
        <v>111734.17622461171</v>
      </c>
      <c r="CQ172" s="40">
        <v>14491170.960754327</v>
      </c>
      <c r="CR172" s="43">
        <v>61.528307704166188</v>
      </c>
      <c r="CS172" s="44">
        <v>129.69327246503076</v>
      </c>
      <c r="CT172" s="44">
        <v>79.798075753886764</v>
      </c>
      <c r="CU172" s="43">
        <v>3.9851742398893988</v>
      </c>
      <c r="CV172" s="43">
        <v>-1.7262314568799288</v>
      </c>
      <c r="CW172" s="60">
        <v>2.1901494517652607</v>
      </c>
      <c r="CX172" s="40">
        <v>175740</v>
      </c>
      <c r="CY172" s="40">
        <v>105776.15463917526</v>
      </c>
      <c r="CZ172" s="40">
        <v>13321845.063076129</v>
      </c>
      <c r="DA172" s="43">
        <v>60.18900343642612</v>
      </c>
      <c r="DB172" s="44">
        <v>125.94374515239042</v>
      </c>
      <c r="DC172" s="44">
        <v>75.804285097736027</v>
      </c>
      <c r="DD172" s="43">
        <v>3.5509736540664374</v>
      </c>
      <c r="DE172" s="43">
        <v>-4.3587580402005424</v>
      </c>
      <c r="DF172" s="60">
        <v>-0.96256273572547668</v>
      </c>
      <c r="DG172" s="40">
        <v>538660</v>
      </c>
      <c r="DH172" s="40">
        <v>321180.04898744926</v>
      </c>
      <c r="DI172" s="40">
        <v>42609822.974139079</v>
      </c>
      <c r="DJ172" s="43">
        <v>59.625747036618513</v>
      </c>
      <c r="DK172" s="44">
        <v>132.66646888083682</v>
      </c>
      <c r="DL172" s="44">
        <v>79.103373137301972</v>
      </c>
      <c r="DM172" s="43">
        <v>9.9117702271447339</v>
      </c>
      <c r="DN172" s="43">
        <v>-3.8078984626166199</v>
      </c>
      <c r="DO172" s="43">
        <v>-12.482438106012861</v>
      </c>
      <c r="DP172" s="43">
        <v>-5.128279238032575</v>
      </c>
      <c r="DQ172" s="60">
        <v>-16.970583062147821</v>
      </c>
      <c r="DR172" s="40">
        <v>538476</v>
      </c>
      <c r="DS172" s="40">
        <v>373386.30671332194</v>
      </c>
      <c r="DT172" s="40">
        <v>56692197.278774187</v>
      </c>
      <c r="DU172" s="43">
        <v>69.341308937319752</v>
      </c>
      <c r="DV172" s="44">
        <v>151.83255587972391</v>
      </c>
      <c r="DW172" s="44">
        <v>105.28268163998801</v>
      </c>
      <c r="DX172" s="43">
        <v>9.2531499178282299</v>
      </c>
      <c r="DY172" s="43">
        <v>3.927200676058443</v>
      </c>
      <c r="DZ172" s="43">
        <v>-4.8748701943528454</v>
      </c>
      <c r="EA172" s="43">
        <v>-0.32236547855939357</v>
      </c>
      <c r="EB172" s="60">
        <v>-5.1815207743505818</v>
      </c>
      <c r="EC172" s="40">
        <v>527220</v>
      </c>
      <c r="ED172" s="40">
        <v>386119.34745941387</v>
      </c>
      <c r="EE172" s="40">
        <v>63552255.629802391</v>
      </c>
      <c r="EF172" s="43">
        <v>73.23685510022645</v>
      </c>
      <c r="EG172" s="44">
        <v>164.59225896853707</v>
      </c>
      <c r="EH172" s="44">
        <v>120.54219420697696</v>
      </c>
      <c r="EI172" s="43">
        <v>4.5884663452954833</v>
      </c>
      <c r="EJ172" s="43">
        <v>6.4987543970552668</v>
      </c>
      <c r="EK172" s="43">
        <v>1.8264806039876811</v>
      </c>
      <c r="EL172" s="43">
        <v>-3.3640962001561645</v>
      </c>
      <c r="EM172" s="60">
        <v>-1.5990601607823238</v>
      </c>
      <c r="EN172" s="40">
        <v>533078</v>
      </c>
      <c r="EO172" s="40">
        <v>332386.9706487332</v>
      </c>
      <c r="EP172" s="40">
        <v>43811758.251904264</v>
      </c>
      <c r="EQ172" s="43">
        <v>62.352408212069001</v>
      </c>
      <c r="ER172" s="44">
        <v>131.80949351412622</v>
      </c>
      <c r="ES172" s="44">
        <v>82.186393458188604</v>
      </c>
      <c r="ET172" s="43">
        <v>4.0052755931627999</v>
      </c>
      <c r="EU172" s="43">
        <v>8.4746983617183389</v>
      </c>
      <c r="EV172" s="43">
        <v>4.2973039041638614</v>
      </c>
      <c r="EW172" s="43">
        <v>-0.4741031657625952</v>
      </c>
      <c r="EX172" s="60">
        <v>3.8028270845417764</v>
      </c>
      <c r="EY172" s="40">
        <v>2137434</v>
      </c>
      <c r="EZ172" s="40">
        <v>1413072.6738089183</v>
      </c>
      <c r="FA172" s="40">
        <v>206666034.13461992</v>
      </c>
      <c r="FB172" s="43">
        <v>66.110704415150053</v>
      </c>
      <c r="FC172" s="44">
        <v>146.25294081836174</v>
      </c>
      <c r="FD172" s="44">
        <v>96.688849402891464</v>
      </c>
      <c r="FE172" s="43">
        <v>6.8934528176483916</v>
      </c>
      <c r="FF172" s="43">
        <v>3.7385788751893849</v>
      </c>
      <c r="FG172" s="43">
        <v>-2.9514192490904563</v>
      </c>
      <c r="FH172" s="43">
        <v>-2.2243596878537848</v>
      </c>
      <c r="FI172" s="60">
        <v>-5.1101287569825358</v>
      </c>
      <c r="FK172" s="61">
        <v>100</v>
      </c>
      <c r="FL172" s="62">
        <v>36</v>
      </c>
      <c r="FM172" s="40">
        <v>5858</v>
      </c>
      <c r="FN172" s="62">
        <v>3298</v>
      </c>
    </row>
    <row r="173" spans="2:170" x14ac:dyDescent="0.25">
      <c r="B173" s="64" t="s">
        <v>60</v>
      </c>
      <c r="C173" s="40">
        <v>290067</v>
      </c>
      <c r="D173" s="40">
        <v>194446.05608856087</v>
      </c>
      <c r="E173" s="40">
        <v>27584629.665240362</v>
      </c>
      <c r="F173" s="43">
        <v>67.034876800380914</v>
      </c>
      <c r="G173" s="44">
        <v>141.8626338848286</v>
      </c>
      <c r="H173" s="44">
        <v>95.097441850470275</v>
      </c>
      <c r="I173" s="43">
        <v>10.455426759531761</v>
      </c>
      <c r="J173" s="43">
        <v>1.6397924443506813</v>
      </c>
      <c r="K173" s="60">
        <v>12.266666501940094</v>
      </c>
      <c r="L173" s="40">
        <v>290067</v>
      </c>
      <c r="M173" s="40">
        <v>180800.71881918819</v>
      </c>
      <c r="N173" s="40">
        <v>24619356.425566029</v>
      </c>
      <c r="O173" s="43">
        <v>62.330674919652424</v>
      </c>
      <c r="P173" s="44">
        <v>136.16846540409441</v>
      </c>
      <c r="Q173" s="44">
        <v>84.874723514105469</v>
      </c>
      <c r="R173" s="43">
        <v>3.6911773592028028</v>
      </c>
      <c r="S173" s="43">
        <v>-2.540741756362757E-2</v>
      </c>
      <c r="T173" s="60">
        <v>3.6648321087874716</v>
      </c>
      <c r="U173" s="40">
        <v>280710</v>
      </c>
      <c r="V173" s="40">
        <v>188797.32841328412</v>
      </c>
      <c r="W173" s="40">
        <v>27405960.619842317</v>
      </c>
      <c r="X173" s="43">
        <v>67.257072570725711</v>
      </c>
      <c r="Y173" s="44">
        <v>145.160743799561</v>
      </c>
      <c r="Z173" s="44">
        <v>97.63086680147596</v>
      </c>
      <c r="AA173" s="43">
        <v>-1.544052596684915</v>
      </c>
      <c r="AB173" s="43">
        <v>1.1304392839300299</v>
      </c>
      <c r="AC173" s="60">
        <v>-0.43106788990525818</v>
      </c>
      <c r="AD173" s="40">
        <v>290067</v>
      </c>
      <c r="AE173" s="40">
        <v>211811.69383092155</v>
      </c>
      <c r="AF173" s="40">
        <v>30933429.513139885</v>
      </c>
      <c r="AG173" s="43">
        <v>73.021644596221407</v>
      </c>
      <c r="AH173" s="44">
        <v>146.04212332975564</v>
      </c>
      <c r="AI173" s="44">
        <v>106.64236025862951</v>
      </c>
      <c r="AJ173" s="43">
        <v>3.4441563703098246</v>
      </c>
      <c r="AK173" s="43">
        <v>1.4840479523709835</v>
      </c>
      <c r="AL173" s="60">
        <v>4.9793172547343376</v>
      </c>
      <c r="AM173" s="40">
        <v>280710</v>
      </c>
      <c r="AN173" s="40">
        <v>192382.5231839258</v>
      </c>
      <c r="AO173" s="40">
        <v>28604627.402566686</v>
      </c>
      <c r="AP173" s="43">
        <v>68.534260690365784</v>
      </c>
      <c r="AQ173" s="44">
        <v>148.68620563427925</v>
      </c>
      <c r="AR173" s="44">
        <v>101.90099178001027</v>
      </c>
      <c r="AS173" s="43">
        <v>-1.2385306939172569</v>
      </c>
      <c r="AT173" s="43">
        <v>2.4328248447465866</v>
      </c>
      <c r="AU173" s="60">
        <v>1.1641628684499397</v>
      </c>
      <c r="AV173" s="40">
        <v>290067</v>
      </c>
      <c r="AW173" s="40">
        <v>174623.02395672334</v>
      </c>
      <c r="AX173" s="40">
        <v>26319417.323433343</v>
      </c>
      <c r="AY173" s="43">
        <v>60.200927357032455</v>
      </c>
      <c r="AZ173" s="44">
        <v>150.72134663041948</v>
      </c>
      <c r="BA173" s="44">
        <v>90.73564839651992</v>
      </c>
      <c r="BB173" s="43">
        <v>-0.75807484626028965</v>
      </c>
      <c r="BC173" s="43">
        <v>1.5259629301571394</v>
      </c>
      <c r="BD173" s="60">
        <v>0.75632014286894467</v>
      </c>
      <c r="BE173" s="40">
        <v>290067</v>
      </c>
      <c r="BF173" s="40">
        <v>187125.32235294118</v>
      </c>
      <c r="BG173" s="40">
        <v>28131219.018536549</v>
      </c>
      <c r="BH173" s="43">
        <v>64.511068943706519</v>
      </c>
      <c r="BI173" s="44">
        <v>150.33357679661142</v>
      </c>
      <c r="BJ173" s="44">
        <v>96.981797372801978</v>
      </c>
      <c r="BK173" s="43">
        <v>-1.3111442404809195</v>
      </c>
      <c r="BL173" s="43">
        <v>-0.70535069585500809</v>
      </c>
      <c r="BM173" s="60">
        <v>-2.0072467713436115</v>
      </c>
      <c r="BN173" s="40">
        <v>261996</v>
      </c>
      <c r="BO173" s="40">
        <v>183808.17411764705</v>
      </c>
      <c r="BP173" s="40">
        <v>26254824.401868731</v>
      </c>
      <c r="BQ173" s="43">
        <v>70.156862745098039</v>
      </c>
      <c r="BR173" s="44">
        <v>142.83817641898906</v>
      </c>
      <c r="BS173" s="44">
        <v>100.21078337787115</v>
      </c>
      <c r="BT173" s="43">
        <v>-3.5279069846222959</v>
      </c>
      <c r="BU173" s="43">
        <v>-1.9026514128514485</v>
      </c>
      <c r="BV173" s="60">
        <v>-5.3634346254524097</v>
      </c>
      <c r="BW173" s="40">
        <v>290067</v>
      </c>
      <c r="BX173" s="40">
        <v>222997.49176470589</v>
      </c>
      <c r="BY173" s="40">
        <v>34088568.643835746</v>
      </c>
      <c r="BZ173" s="43">
        <v>76.877925363693862</v>
      </c>
      <c r="CA173" s="44">
        <v>152.86525590074368</v>
      </c>
      <c r="CB173" s="44">
        <v>117.51963733839335</v>
      </c>
      <c r="CC173" s="43">
        <v>1.0805010079741044</v>
      </c>
      <c r="CD173" s="43">
        <v>-0.46648108129261945</v>
      </c>
      <c r="CE173" s="60">
        <v>0.6089795938311281</v>
      </c>
      <c r="CF173" s="40">
        <v>280710</v>
      </c>
      <c r="CG173" s="40">
        <v>201712.61995249407</v>
      </c>
      <c r="CH173" s="40">
        <v>30815322.384471759</v>
      </c>
      <c r="CI173" s="43">
        <v>71.858010029031405</v>
      </c>
      <c r="CJ173" s="44">
        <v>152.76844052558121</v>
      </c>
      <c r="CK173" s="44">
        <v>109.77636131406703</v>
      </c>
      <c r="CL173" s="43">
        <v>1.8642409460583487</v>
      </c>
      <c r="CM173" s="43">
        <v>3.739053688678315</v>
      </c>
      <c r="CN173" s="60">
        <v>5.6729996045074884</v>
      </c>
      <c r="CO173" s="40">
        <v>290067</v>
      </c>
      <c r="CP173" s="40">
        <v>197529.13285024156</v>
      </c>
      <c r="CQ173" s="40">
        <v>27309956.386174414</v>
      </c>
      <c r="CR173" s="43">
        <v>68.097761155264664</v>
      </c>
      <c r="CS173" s="44">
        <v>138.25786602768969</v>
      </c>
      <c r="CT173" s="44">
        <v>94.150511385901922</v>
      </c>
      <c r="CU173" s="43">
        <v>5.7144059847831237</v>
      </c>
      <c r="CV173" s="43">
        <v>-0.52023455511856254</v>
      </c>
      <c r="CW173" s="60">
        <v>5.1644431150823031</v>
      </c>
      <c r="CX173" s="40">
        <v>280710</v>
      </c>
      <c r="CY173" s="40">
        <v>176675.52898550723</v>
      </c>
      <c r="CZ173" s="40">
        <v>24870415.024950475</v>
      </c>
      <c r="DA173" s="43">
        <v>62.93880837359098</v>
      </c>
      <c r="DB173" s="44">
        <v>140.76887256406971</v>
      </c>
      <c r="DC173" s="44">
        <v>88.598250952764332</v>
      </c>
      <c r="DD173" s="43">
        <v>-4.4438178374023675E-2</v>
      </c>
      <c r="DE173" s="43">
        <v>-0.99448540113608475</v>
      </c>
      <c r="DF173" s="60">
        <v>-1.0384816483098642</v>
      </c>
      <c r="DG173" s="40">
        <v>860844</v>
      </c>
      <c r="DH173" s="40">
        <v>564044.10332103318</v>
      </c>
      <c r="DI173" s="40">
        <v>79609946.710648715</v>
      </c>
      <c r="DJ173" s="43">
        <v>65.522220439595699</v>
      </c>
      <c r="DK173" s="44">
        <v>141.14135090131001</v>
      </c>
      <c r="DL173" s="44">
        <v>92.478947068979636</v>
      </c>
      <c r="DM173" s="43">
        <v>-0.60823542451784529</v>
      </c>
      <c r="DN173" s="43">
        <v>3.4279596938603865</v>
      </c>
      <c r="DO173" s="43">
        <v>4.0608949198530491</v>
      </c>
      <c r="DP173" s="43">
        <v>0.90123885424774541</v>
      </c>
      <c r="DQ173" s="60">
        <v>4.998732137011733</v>
      </c>
      <c r="DR173" s="40">
        <v>860844</v>
      </c>
      <c r="DS173" s="40">
        <v>578817.24097157072</v>
      </c>
      <c r="DT173" s="40">
        <v>85857474.239139915</v>
      </c>
      <c r="DU173" s="43">
        <v>67.2383429484983</v>
      </c>
      <c r="DV173" s="44">
        <v>148.33261375391012</v>
      </c>
      <c r="DW173" s="44">
        <v>99.736391540325442</v>
      </c>
      <c r="DX173" s="43">
        <v>0</v>
      </c>
      <c r="DY173" s="43">
        <v>0.57440269393581189</v>
      </c>
      <c r="DZ173" s="43">
        <v>0.57440269389662313</v>
      </c>
      <c r="EA173" s="43">
        <v>1.7929158619593406</v>
      </c>
      <c r="EB173" s="60">
        <v>2.3776171129177408</v>
      </c>
      <c r="EC173" s="40">
        <v>842130</v>
      </c>
      <c r="ED173" s="40">
        <v>593930.98823529412</v>
      </c>
      <c r="EE173" s="40">
        <v>88474612.064241022</v>
      </c>
      <c r="EF173" s="43">
        <v>70.527233115468405</v>
      </c>
      <c r="EG173" s="44">
        <v>148.96446526071907</v>
      </c>
      <c r="EH173" s="44">
        <v>105.06051567363831</v>
      </c>
      <c r="EI173" s="43">
        <v>0</v>
      </c>
      <c r="EJ173" s="43">
        <v>-1.135914285076753</v>
      </c>
      <c r="EK173" s="43">
        <v>-1.1359142850194428</v>
      </c>
      <c r="EL173" s="43">
        <v>-0.9313562076835914</v>
      </c>
      <c r="EM173" s="60">
        <v>-2.0566910845581554</v>
      </c>
      <c r="EN173" s="40">
        <v>851487</v>
      </c>
      <c r="EO173" s="40">
        <v>575917.28178824286</v>
      </c>
      <c r="EP173" s="40">
        <v>82995693.795596644</v>
      </c>
      <c r="EQ173" s="43">
        <v>67.636649976833809</v>
      </c>
      <c r="ER173" s="44">
        <v>144.11044158614615</v>
      </c>
      <c r="ES173" s="44">
        <v>97.471474955691221</v>
      </c>
      <c r="ET173" s="43">
        <v>0</v>
      </c>
      <c r="EU173" s="43">
        <v>2.5444844269290021</v>
      </c>
      <c r="EV173" s="43">
        <v>2.5444844269445328</v>
      </c>
      <c r="EW173" s="43">
        <v>0.84106967401325072</v>
      </c>
      <c r="EX173" s="60">
        <v>3.4069549878052352</v>
      </c>
      <c r="EY173" s="40">
        <v>3415305</v>
      </c>
      <c r="EZ173" s="40">
        <v>2312709.6143161408</v>
      </c>
      <c r="FA173" s="40">
        <v>336937726.80962628</v>
      </c>
      <c r="FB173" s="43">
        <v>67.716049205448442</v>
      </c>
      <c r="FC173" s="44">
        <v>145.6895948907349</v>
      </c>
      <c r="FD173" s="44">
        <v>98.655237763428531</v>
      </c>
      <c r="FE173" s="43">
        <v>-0.15400928440936651</v>
      </c>
      <c r="FF173" s="43">
        <v>1.2905575690724418</v>
      </c>
      <c r="FG173" s="43">
        <v>1.4467950521594246</v>
      </c>
      <c r="FH173" s="43">
        <v>0.57556619168780243</v>
      </c>
      <c r="FI173" s="60">
        <v>2.0306885070937288</v>
      </c>
      <c r="FK173" s="61">
        <v>435</v>
      </c>
      <c r="FL173" s="62">
        <v>51</v>
      </c>
      <c r="FM173" s="40">
        <v>9357</v>
      </c>
      <c r="FN173" s="62">
        <v>1242</v>
      </c>
    </row>
    <row r="174" spans="2:170" x14ac:dyDescent="0.25">
      <c r="B174" s="64" t="s">
        <v>61</v>
      </c>
      <c r="C174" s="40">
        <v>37045</v>
      </c>
      <c r="D174" s="40">
        <v>23862.594728171334</v>
      </c>
      <c r="E174" s="40">
        <v>2416286.2801323393</v>
      </c>
      <c r="F174" s="43">
        <v>64.415156507413514</v>
      </c>
      <c r="G174" s="44">
        <v>101.25832113637489</v>
      </c>
      <c r="H174" s="44">
        <v>65.22570603677525</v>
      </c>
      <c r="K174" s="60"/>
      <c r="L174" s="40">
        <v>37045</v>
      </c>
      <c r="M174" s="40">
        <v>22124.233937397035</v>
      </c>
      <c r="N174" s="40">
        <v>2226885.1448519602</v>
      </c>
      <c r="O174" s="43">
        <v>59.722591273848117</v>
      </c>
      <c r="P174" s="44">
        <v>100.65366110090764</v>
      </c>
      <c r="Q174" s="44">
        <v>60.112974621459315</v>
      </c>
      <c r="R174" s="43">
        <v>-11.555449889278652</v>
      </c>
      <c r="S174" s="43">
        <v>28.405235337257089</v>
      </c>
      <c r="T174" s="60">
        <v>13.567432712477899</v>
      </c>
      <c r="U174" s="40">
        <v>35850</v>
      </c>
      <c r="V174" s="40">
        <v>21895.864909390446</v>
      </c>
      <c r="W174" s="40">
        <v>2325565.0016337726</v>
      </c>
      <c r="X174" s="43">
        <v>61.076331685886878</v>
      </c>
      <c r="Y174" s="44">
        <v>106.21023701312714</v>
      </c>
      <c r="Z174" s="44">
        <v>64.869316642504117</v>
      </c>
      <c r="AA174" s="43">
        <v>-11.945463120560401</v>
      </c>
      <c r="AB174" s="43">
        <v>31.392186195683465</v>
      </c>
      <c r="AC174" s="60">
        <v>15.696781050247862</v>
      </c>
      <c r="AD174" s="40">
        <v>37045</v>
      </c>
      <c r="AE174" s="40">
        <v>27025.690515806989</v>
      </c>
      <c r="AF174" s="40">
        <v>2971806.5059211981</v>
      </c>
      <c r="AG174" s="43">
        <v>72.953679351618277</v>
      </c>
      <c r="AH174" s="44">
        <v>109.96227845438493</v>
      </c>
      <c r="AI174" s="44">
        <v>80.221528031345613</v>
      </c>
      <c r="AJ174" s="43">
        <v>-1.5494973686759055</v>
      </c>
      <c r="AK174" s="43">
        <v>35.294874792581844</v>
      </c>
      <c r="AL174" s="60">
        <v>33.198484267869922</v>
      </c>
      <c r="AM174" s="40">
        <v>35850</v>
      </c>
      <c r="AN174" s="40">
        <v>26637.961730449249</v>
      </c>
      <c r="AO174" s="40">
        <v>2993413.0051497505</v>
      </c>
      <c r="AP174" s="43">
        <v>74.303937881308926</v>
      </c>
      <c r="AQ174" s="44">
        <v>112.37395095916996</v>
      </c>
      <c r="AR174" s="44">
        <v>83.498270715474206</v>
      </c>
      <c r="AS174" s="43">
        <v>-3.4006299569406289</v>
      </c>
      <c r="AT174" s="43">
        <v>33.189738063678455</v>
      </c>
      <c r="AU174" s="60">
        <v>28.66044793153554</v>
      </c>
      <c r="AV174" s="40">
        <v>37045</v>
      </c>
      <c r="AW174" s="40">
        <v>24182.346089850249</v>
      </c>
      <c r="AX174" s="40">
        <v>2689292.9899457572</v>
      </c>
      <c r="AY174" s="43">
        <v>65.278299608179921</v>
      </c>
      <c r="AZ174" s="44">
        <v>111.20893646768623</v>
      </c>
      <c r="BA174" s="44">
        <v>72.595302738446676</v>
      </c>
      <c r="BD174" s="60"/>
      <c r="BE174" s="40">
        <v>37045</v>
      </c>
      <c r="BF174" s="40">
        <v>24454.750415973376</v>
      </c>
      <c r="BG174" s="40">
        <v>2892837.2192925126</v>
      </c>
      <c r="BH174" s="43">
        <v>66.013633191991843</v>
      </c>
      <c r="BI174" s="44">
        <v>118.29346732579884</v>
      </c>
      <c r="BJ174" s="44">
        <v>78.089815610541564</v>
      </c>
      <c r="BK174" s="43">
        <v>-2.4243895174279064</v>
      </c>
      <c r="BL174" s="43">
        <v>8.7849970444854772</v>
      </c>
      <c r="BM174" s="60">
        <v>6.14762497955586</v>
      </c>
      <c r="BN174" s="40">
        <v>33460</v>
      </c>
      <c r="BO174" s="40">
        <v>23818.477537437604</v>
      </c>
      <c r="BP174" s="40">
        <v>2603714.8679243759</v>
      </c>
      <c r="BQ174" s="43">
        <v>71.184929878773474</v>
      </c>
      <c r="BR174" s="44">
        <v>109.31491586025545</v>
      </c>
      <c r="BS174" s="44">
        <v>77.815746202163055</v>
      </c>
      <c r="BT174" s="43">
        <v>3.1312843022501369</v>
      </c>
      <c r="BU174" s="43">
        <v>-10.601396363458516</v>
      </c>
      <c r="BV174" s="60">
        <v>-7.8020719213768803</v>
      </c>
      <c r="BW174" s="40">
        <v>37045</v>
      </c>
      <c r="BX174" s="40">
        <v>26914.754385964912</v>
      </c>
      <c r="BY174" s="40">
        <v>3526556.8040322806</v>
      </c>
      <c r="BZ174" s="43">
        <v>72.654216185625359</v>
      </c>
      <c r="CA174" s="44">
        <v>131.02689898114971</v>
      </c>
      <c r="CB174" s="44">
        <v>95.196566447085459</v>
      </c>
      <c r="CC174" s="43">
        <v>7.714903928926808</v>
      </c>
      <c r="CD174" s="43">
        <v>-2.1099948203260248</v>
      </c>
      <c r="CE174" s="60">
        <v>5.4421250353316344</v>
      </c>
      <c r="CF174" s="40">
        <v>35850</v>
      </c>
      <c r="CG174" s="40">
        <v>21463.877192982458</v>
      </c>
      <c r="CH174" s="40">
        <v>2313953.8005978949</v>
      </c>
      <c r="CI174" s="43">
        <v>59.87134502923977</v>
      </c>
      <c r="CJ174" s="44">
        <v>107.80688781402618</v>
      </c>
      <c r="CK174" s="44">
        <v>64.545433768421049</v>
      </c>
      <c r="CL174" s="43">
        <v>2.3481618009147347</v>
      </c>
      <c r="CM174" s="43">
        <v>4.6715903909901222</v>
      </c>
      <c r="CN174" s="60">
        <v>7.1294486930516223</v>
      </c>
      <c r="CO174" s="40">
        <v>37045</v>
      </c>
      <c r="CP174" s="40">
        <v>21853.824561403508</v>
      </c>
      <c r="CQ174" s="40">
        <v>2216890.8205900001</v>
      </c>
      <c r="CR174" s="43">
        <v>58.992642897566498</v>
      </c>
      <c r="CS174" s="44">
        <v>101.4417780448964</v>
      </c>
      <c r="CT174" s="44">
        <v>59.843185870967744</v>
      </c>
      <c r="CU174" s="43">
        <v>3.8215628665658703</v>
      </c>
      <c r="CV174" s="43">
        <v>0.82067957882103681</v>
      </c>
      <c r="CW174" s="60">
        <v>4.6736052313260181</v>
      </c>
      <c r="CX174" s="40">
        <v>35850</v>
      </c>
      <c r="CY174" s="40">
        <v>19990.043859649122</v>
      </c>
      <c r="CZ174" s="40">
        <v>2038464.6665043859</v>
      </c>
      <c r="DA174" s="43">
        <v>55.760233918128655</v>
      </c>
      <c r="DB174" s="44">
        <v>101.97399669638175</v>
      </c>
      <c r="DC174" s="44">
        <v>56.860939093567254</v>
      </c>
      <c r="DD174" s="43">
        <v>-4.2583295299247395</v>
      </c>
      <c r="DE174" s="43">
        <v>0.19276866101360099</v>
      </c>
      <c r="DF174" s="60">
        <v>-4.0737695936955989</v>
      </c>
      <c r="DG174" s="40">
        <v>109940</v>
      </c>
      <c r="DH174" s="40">
        <v>67882.693574958816</v>
      </c>
      <c r="DI174" s="40">
        <v>6968736.4266180722</v>
      </c>
      <c r="DJ174" s="43">
        <v>61.745218823866487</v>
      </c>
      <c r="DK174" s="44">
        <v>102.65851367437139</v>
      </c>
      <c r="DL174" s="44">
        <v>63.386723909569518</v>
      </c>
      <c r="DM174" s="43">
        <v>-19.420094403236682</v>
      </c>
      <c r="DN174" s="43">
        <v>-28.063154877056064</v>
      </c>
      <c r="DO174" s="43">
        <v>-10.726074211464478</v>
      </c>
      <c r="DP174" s="43">
        <v>32.558968200824964</v>
      </c>
      <c r="DQ174" s="60">
        <v>18.340594897713483</v>
      </c>
      <c r="DR174" s="40">
        <v>109940</v>
      </c>
      <c r="DS174" s="40">
        <v>77845.998336106495</v>
      </c>
      <c r="DT174" s="40">
        <v>8654512.5010167062</v>
      </c>
      <c r="DU174" s="43">
        <v>70.807711784706655</v>
      </c>
      <c r="DV174" s="44">
        <v>111.17478979009476</v>
      </c>
      <c r="DW174" s="44">
        <v>78.720324731823766</v>
      </c>
      <c r="DX174" s="43">
        <v>-19.420094403236682</v>
      </c>
      <c r="DY174" s="43">
        <v>-21.662445307277743</v>
      </c>
      <c r="DZ174" s="43">
        <v>-2.7827668540902377</v>
      </c>
      <c r="EA174" s="43">
        <v>31.416984200074335</v>
      </c>
      <c r="EB174" s="60">
        <v>27.759955923130523</v>
      </c>
      <c r="EC174" s="40">
        <v>107550</v>
      </c>
      <c r="ED174" s="40">
        <v>75187.9823393759</v>
      </c>
      <c r="EE174" s="40">
        <v>9023108.8912491687</v>
      </c>
      <c r="EF174" s="43">
        <v>69.909792970131008</v>
      </c>
      <c r="EG174" s="44">
        <v>120.00732843876</v>
      </c>
      <c r="EH174" s="44">
        <v>83.89687486052226</v>
      </c>
      <c r="EI174" s="43">
        <v>-2.6079869600651997</v>
      </c>
      <c r="EJ174" s="43">
        <v>0.11265717584689169</v>
      </c>
      <c r="EK174" s="43">
        <v>2.7934982047922841</v>
      </c>
      <c r="EL174" s="43">
        <v>-1.3041495872133146</v>
      </c>
      <c r="EM174" s="60">
        <v>1.4529172223496578</v>
      </c>
      <c r="EN174" s="40">
        <v>108745</v>
      </c>
      <c r="EO174" s="40">
        <v>63307.745614035084</v>
      </c>
      <c r="EP174" s="40">
        <v>6569309.2876922805</v>
      </c>
      <c r="EQ174" s="43">
        <v>58.216695585116639</v>
      </c>
      <c r="ER174" s="44">
        <v>103.76786006159553</v>
      </c>
      <c r="ES174" s="44">
        <v>60.410219207248893</v>
      </c>
      <c r="ET174" s="43">
        <v>-1.763372087771123</v>
      </c>
      <c r="EU174" s="43">
        <v>-1.1206325615295962</v>
      </c>
      <c r="EV174" s="43">
        <v>0.65427686171890642</v>
      </c>
      <c r="EW174" s="43">
        <v>1.9379542463508574</v>
      </c>
      <c r="EX174" s="60">
        <v>2.6049106943917328</v>
      </c>
      <c r="EY174" s="40">
        <v>436175</v>
      </c>
      <c r="EZ174" s="40">
        <v>284224.41986447631</v>
      </c>
      <c r="FA174" s="40">
        <v>31215667.106576227</v>
      </c>
      <c r="FB174" s="43">
        <v>65.162932278208586</v>
      </c>
      <c r="FC174" s="44">
        <v>109.82753389543538</v>
      </c>
      <c r="FD174" s="44">
        <v>71.566841535109134</v>
      </c>
      <c r="FE174" s="43">
        <v>-11.705286852807394</v>
      </c>
      <c r="FF174" s="43">
        <v>-14.612810547297206</v>
      </c>
      <c r="FG174" s="43">
        <v>-3.2929759788250124</v>
      </c>
      <c r="FH174" s="43">
        <v>16.559573494727708</v>
      </c>
      <c r="FI174" s="60">
        <v>12.721294738427225</v>
      </c>
      <c r="FK174" s="61">
        <v>31</v>
      </c>
      <c r="FL174" s="62">
        <v>9</v>
      </c>
      <c r="FM174" s="40">
        <v>1195</v>
      </c>
      <c r="FN174" s="62">
        <v>570</v>
      </c>
    </row>
    <row r="175" spans="2:170" x14ac:dyDescent="0.25">
      <c r="B175" s="64" t="s">
        <v>62</v>
      </c>
      <c r="C175" s="40">
        <v>98642</v>
      </c>
      <c r="D175" s="40">
        <v>59451.627056672762</v>
      </c>
      <c r="E175" s="40">
        <v>9298351.4553166069</v>
      </c>
      <c r="F175" s="43">
        <v>60.270094946039983</v>
      </c>
      <c r="G175" s="44">
        <v>156.40196771154598</v>
      </c>
      <c r="H175" s="44">
        <v>94.263614437223566</v>
      </c>
      <c r="I175" s="43">
        <v>22.195025164467896</v>
      </c>
      <c r="J175" s="43">
        <v>2.5330266435428164</v>
      </c>
      <c r="K175" s="60">
        <v>25.29025770910275</v>
      </c>
      <c r="L175" s="40">
        <v>97898</v>
      </c>
      <c r="M175" s="40">
        <v>49790.624798711753</v>
      </c>
      <c r="N175" s="40">
        <v>6894427.8563194303</v>
      </c>
      <c r="O175" s="43">
        <v>50.859695600228562</v>
      </c>
      <c r="P175" s="44">
        <v>138.4683940840568</v>
      </c>
      <c r="Q175" s="44">
        <v>70.424603733676179</v>
      </c>
      <c r="R175" s="43">
        <v>3.2988065290757085</v>
      </c>
      <c r="S175" s="43">
        <v>8.9744702424990024</v>
      </c>
      <c r="T175" s="60">
        <v>12.569327181760741</v>
      </c>
      <c r="U175" s="40">
        <v>95070</v>
      </c>
      <c r="V175" s="40">
        <v>53966.577813248201</v>
      </c>
      <c r="W175" s="40">
        <v>9423930.5980356894</v>
      </c>
      <c r="X175" s="43">
        <v>56.765097100292628</v>
      </c>
      <c r="Y175" s="44">
        <v>174.62531403505483</v>
      </c>
      <c r="Z175" s="44">
        <v>99.126229073689814</v>
      </c>
      <c r="AA175" s="43">
        <v>-8.8783509067200974</v>
      </c>
      <c r="AB175" s="43">
        <v>2.2177954857066187</v>
      </c>
      <c r="AC175" s="60">
        <v>-6.8574590866277276</v>
      </c>
      <c r="AD175" s="40">
        <v>98208</v>
      </c>
      <c r="AE175" s="40">
        <v>59796.658901830284</v>
      </c>
      <c r="AF175" s="40">
        <v>10634512.350609703</v>
      </c>
      <c r="AG175" s="43">
        <v>60.887767698996299</v>
      </c>
      <c r="AH175" s="44">
        <v>177.84459108440586</v>
      </c>
      <c r="AI175" s="44">
        <v>108.28560148470291</v>
      </c>
      <c r="AJ175" s="43">
        <v>7.2774067671950045</v>
      </c>
      <c r="AK175" s="43">
        <v>14.708174505680361</v>
      </c>
      <c r="AL175" s="60">
        <v>23.055954959626643</v>
      </c>
      <c r="AM175" s="40">
        <v>95340</v>
      </c>
      <c r="AN175" s="40">
        <v>64884.607321131451</v>
      </c>
      <c r="AO175" s="40">
        <v>12087329.543083694</v>
      </c>
      <c r="AP175" s="43">
        <v>68.056017748197448</v>
      </c>
      <c r="AQ175" s="44">
        <v>186.28963080966545</v>
      </c>
      <c r="AR175" s="44">
        <v>126.78130420687742</v>
      </c>
      <c r="AS175" s="43">
        <v>6.8478192872000827</v>
      </c>
      <c r="AT175" s="43">
        <v>12.585847098699201</v>
      </c>
      <c r="AU175" s="60">
        <v>20.295522451023395</v>
      </c>
      <c r="AV175" s="40">
        <v>98518</v>
      </c>
      <c r="AW175" s="40">
        <v>59854.942528735635</v>
      </c>
      <c r="AX175" s="40">
        <v>12551842.834729001</v>
      </c>
      <c r="AY175" s="43">
        <v>60.755336617405582</v>
      </c>
      <c r="AZ175" s="44">
        <v>209.70436699864865</v>
      </c>
      <c r="BA175" s="44">
        <v>127.40659407142857</v>
      </c>
      <c r="BB175" s="43">
        <v>-4.5324899521782749</v>
      </c>
      <c r="BC175" s="43">
        <v>2.9596152503884823</v>
      </c>
      <c r="BD175" s="60">
        <v>-1.7070189656701411</v>
      </c>
      <c r="BE175" s="40">
        <v>98518</v>
      </c>
      <c r="BF175" s="40">
        <v>73915.717781402942</v>
      </c>
      <c r="BG175" s="40">
        <v>19806117.104785122</v>
      </c>
      <c r="BH175" s="43">
        <v>75.027627216755249</v>
      </c>
      <c r="BI175" s="44">
        <v>267.95541867508331</v>
      </c>
      <c r="BJ175" s="44">
        <v>201.04059263063726</v>
      </c>
      <c r="BK175" s="43">
        <v>3.7253953574673466</v>
      </c>
      <c r="BL175" s="43">
        <v>5.74699419726445</v>
      </c>
      <c r="BM175" s="60">
        <v>9.686487809833535</v>
      </c>
      <c r="BN175" s="40">
        <v>88984</v>
      </c>
      <c r="BO175" s="40">
        <v>62753.680991735535</v>
      </c>
      <c r="BP175" s="40">
        <v>10284681.774057206</v>
      </c>
      <c r="BQ175" s="43">
        <v>70.52243211334121</v>
      </c>
      <c r="BR175" s="44">
        <v>163.88969717030093</v>
      </c>
      <c r="BS175" s="44">
        <v>115.57900042768595</v>
      </c>
      <c r="BT175" s="43">
        <v>7.1917499758965429</v>
      </c>
      <c r="BU175" s="43">
        <v>3.7992127405011251</v>
      </c>
      <c r="BV175" s="60">
        <v>11.26419259779091</v>
      </c>
      <c r="BW175" s="40">
        <v>98518</v>
      </c>
      <c r="BX175" s="40">
        <v>71638.140255009101</v>
      </c>
      <c r="BY175" s="40">
        <v>12635494.910660911</v>
      </c>
      <c r="BZ175" s="43">
        <v>72.715788236676659</v>
      </c>
      <c r="CA175" s="44">
        <v>176.37943790392308</v>
      </c>
      <c r="CB175" s="44">
        <v>128.2556985592573</v>
      </c>
      <c r="CC175" s="43">
        <v>7.6607828802332927</v>
      </c>
      <c r="CD175" s="43">
        <v>-6.6558450759207046</v>
      </c>
      <c r="CE175" s="60">
        <v>0.49504796420107727</v>
      </c>
      <c r="CF175" s="40">
        <v>95340</v>
      </c>
      <c r="CG175" s="40">
        <v>72001.5625</v>
      </c>
      <c r="CH175" s="40">
        <v>15289231.337450901</v>
      </c>
      <c r="CI175" s="43">
        <v>75.520833333333329</v>
      </c>
      <c r="CJ175" s="44">
        <v>212.34582704300203</v>
      </c>
      <c r="CK175" s="44">
        <v>160.36533813143382</v>
      </c>
      <c r="CL175" s="43">
        <v>14.111520155546215</v>
      </c>
      <c r="CM175" s="43">
        <v>20.089448191203068</v>
      </c>
      <c r="CN175" s="60">
        <v>37.035894877433982</v>
      </c>
      <c r="CO175" s="40">
        <v>98518</v>
      </c>
      <c r="CP175" s="40">
        <v>56447.836938435939</v>
      </c>
      <c r="CQ175" s="40">
        <v>8448299.2357027866</v>
      </c>
      <c r="CR175" s="43">
        <v>57.296978154688425</v>
      </c>
      <c r="CS175" s="44">
        <v>149.66559737119437</v>
      </c>
      <c r="CT175" s="44">
        <v>85.75386463085718</v>
      </c>
      <c r="CU175" s="43">
        <v>13.319248558675245</v>
      </c>
      <c r="CV175" s="43">
        <v>8.8589603120905878</v>
      </c>
      <c r="CW175" s="60">
        <v>23.358155814519321</v>
      </c>
      <c r="CX175" s="40">
        <v>95340</v>
      </c>
      <c r="CY175" s="40">
        <v>48787.482895783614</v>
      </c>
      <c r="CZ175" s="40">
        <v>7444907.6572235478</v>
      </c>
      <c r="DA175" s="43">
        <v>51.172102890479977</v>
      </c>
      <c r="DB175" s="44">
        <v>152.5987244131212</v>
      </c>
      <c r="DC175" s="44">
        <v>78.087976266242379</v>
      </c>
      <c r="DD175" s="43">
        <v>8.9743610830779339</v>
      </c>
      <c r="DE175" s="43">
        <v>3.4262869787931556</v>
      </c>
      <c r="DF175" s="60">
        <v>12.708135427166367</v>
      </c>
      <c r="DG175" s="40">
        <v>291610</v>
      </c>
      <c r="DH175" s="40">
        <v>163208.82966863271</v>
      </c>
      <c r="DI175" s="40">
        <v>25616709.909671728</v>
      </c>
      <c r="DJ175" s="43">
        <v>55.968186848404621</v>
      </c>
      <c r="DK175" s="44">
        <v>156.95664236844308</v>
      </c>
      <c r="DL175" s="44">
        <v>87.845786871752438</v>
      </c>
      <c r="DM175" s="43">
        <v>-1.3421206656810238</v>
      </c>
      <c r="DN175" s="43">
        <v>3.1932582913863645</v>
      </c>
      <c r="DO175" s="43">
        <v>4.5970772813326928</v>
      </c>
      <c r="DP175" s="43">
        <v>3.5399038024462004</v>
      </c>
      <c r="DQ175" s="60">
        <v>8.299713197130723</v>
      </c>
      <c r="DR175" s="40">
        <v>292066</v>
      </c>
      <c r="DS175" s="40">
        <v>184536.20875169736</v>
      </c>
      <c r="DT175" s="40">
        <v>35273684.728422396</v>
      </c>
      <c r="DU175" s="43">
        <v>63.183050663787419</v>
      </c>
      <c r="DV175" s="44">
        <v>191.14776968180209</v>
      </c>
      <c r="DW175" s="44">
        <v>120.77299216075269</v>
      </c>
      <c r="DX175" s="43">
        <v>-0.82379147820653875</v>
      </c>
      <c r="DY175" s="43">
        <v>2.1586238103733826</v>
      </c>
      <c r="DZ175" s="43">
        <v>3.0071882491722692</v>
      </c>
      <c r="EA175" s="43">
        <v>8.8706168894980983</v>
      </c>
      <c r="EB175" s="60">
        <v>12.144561287258421</v>
      </c>
      <c r="EC175" s="40">
        <v>286020</v>
      </c>
      <c r="ED175" s="40">
        <v>208307.53902814758</v>
      </c>
      <c r="EE175" s="40">
        <v>42726293.789503239</v>
      </c>
      <c r="EF175" s="43">
        <v>72.829710869221586</v>
      </c>
      <c r="EG175" s="44">
        <v>205.11160560410559</v>
      </c>
      <c r="EH175" s="44">
        <v>149.38218932068821</v>
      </c>
      <c r="EI175" s="43">
        <v>-1.3043478260869565</v>
      </c>
      <c r="EJ175" s="43">
        <v>4.7088162438325236</v>
      </c>
      <c r="EK175" s="43">
        <v>6.0926331985273956</v>
      </c>
      <c r="EL175" s="43">
        <v>1.0003441840418583</v>
      </c>
      <c r="EM175" s="60">
        <v>7.1539246844879782</v>
      </c>
      <c r="EN175" s="40">
        <v>289198</v>
      </c>
      <c r="EO175" s="40">
        <v>177236.88233421955</v>
      </c>
      <c r="EP175" s="40">
        <v>31182438.230377235</v>
      </c>
      <c r="EQ175" s="43">
        <v>61.285652851755387</v>
      </c>
      <c r="ER175" s="44">
        <v>175.93650835933693</v>
      </c>
      <c r="ES175" s="44">
        <v>107.82383775260284</v>
      </c>
      <c r="ET175" s="43">
        <v>-1.3248897062586793</v>
      </c>
      <c r="EU175" s="43">
        <v>10.915870823143317</v>
      </c>
      <c r="EV175" s="43">
        <v>12.405114615940903</v>
      </c>
      <c r="EW175" s="43">
        <v>12.72193587482845</v>
      </c>
      <c r="EX175" s="60">
        <v>26.705221217509511</v>
      </c>
      <c r="EY175" s="40">
        <v>1158894</v>
      </c>
      <c r="EZ175" s="40">
        <v>733289.45978269726</v>
      </c>
      <c r="FA175" s="40">
        <v>134799126.6579746</v>
      </c>
      <c r="FB175" s="43">
        <v>63.274937982481333</v>
      </c>
      <c r="FC175" s="44">
        <v>183.82798887893594</v>
      </c>
      <c r="FD175" s="44">
        <v>116.31704595758939</v>
      </c>
      <c r="FE175" s="43">
        <v>-1.1983460505562897</v>
      </c>
      <c r="FF175" s="43">
        <v>5.126709506292773</v>
      </c>
      <c r="FG175" s="43">
        <v>6.4017709259349411</v>
      </c>
      <c r="FH175" s="43">
        <v>5.9436167613982764</v>
      </c>
      <c r="FI175" s="60">
        <v>12.725884417031089</v>
      </c>
      <c r="FK175" s="61">
        <v>77</v>
      </c>
      <c r="FL175" s="62">
        <v>31</v>
      </c>
      <c r="FM175" s="40">
        <v>3178</v>
      </c>
      <c r="FN175" s="62">
        <v>1257</v>
      </c>
    </row>
    <row r="176" spans="2:170" ht="13" x14ac:dyDescent="0.3">
      <c r="B176" s="65" t="s">
        <v>89</v>
      </c>
      <c r="C176" s="66">
        <v>607259</v>
      </c>
      <c r="D176" s="66">
        <v>369140.20373274782</v>
      </c>
      <c r="E176" s="66">
        <v>49746868.586248837</v>
      </c>
      <c r="F176" s="67">
        <v>60.787934593435061</v>
      </c>
      <c r="G176" s="68">
        <v>134.76415758350953</v>
      </c>
      <c r="H176" s="68">
        <v>81.920347967257527</v>
      </c>
      <c r="I176" s="67">
        <v>-5.1973183478807181</v>
      </c>
      <c r="J176" s="67">
        <v>0.71422385858977766</v>
      </c>
      <c r="K176" s="69">
        <v>-4.5202149768849837</v>
      </c>
      <c r="L176" s="66">
        <v>606515</v>
      </c>
      <c r="M176" s="66">
        <v>351962.31</v>
      </c>
      <c r="N176" s="66">
        <v>45761618.719088063</v>
      </c>
      <c r="O176" s="67">
        <v>58.030272952853601</v>
      </c>
      <c r="P176" s="68">
        <v>130.01852021907706</v>
      </c>
      <c r="Q176" s="68">
        <v>75.450102172391553</v>
      </c>
      <c r="R176" s="67">
        <v>-7.0638575816390503</v>
      </c>
      <c r="S176" s="67">
        <v>2.9334225020643339</v>
      </c>
      <c r="T176" s="69">
        <v>-4.3376478674487773</v>
      </c>
      <c r="U176" s="66">
        <v>587280</v>
      </c>
      <c r="V176" s="66">
        <v>365811.17550641717</v>
      </c>
      <c r="W176" s="66">
        <v>52178013.589767456</v>
      </c>
      <c r="X176" s="67">
        <v>62.289057265089426</v>
      </c>
      <c r="Y176" s="68">
        <v>142.63646679884476</v>
      </c>
      <c r="Z176" s="68">
        <v>88.846910485232698</v>
      </c>
      <c r="AA176" s="67">
        <v>-6.6314577045353458</v>
      </c>
      <c r="AB176" s="67">
        <v>4.5680610198096225</v>
      </c>
      <c r="AC176" s="69">
        <v>-2.3663257191449603</v>
      </c>
      <c r="AD176" s="66">
        <v>606763</v>
      </c>
      <c r="AE176" s="66">
        <v>413134.39570552146</v>
      </c>
      <c r="AF176" s="66">
        <v>62180221.168169893</v>
      </c>
      <c r="AG176" s="67">
        <v>68.08826439738769</v>
      </c>
      <c r="AH176" s="68">
        <v>150.50845878369179</v>
      </c>
      <c r="AI176" s="68">
        <v>102.47859735707335</v>
      </c>
      <c r="AJ176" s="67">
        <v>-2.0768406628805218</v>
      </c>
      <c r="AK176" s="67">
        <v>9.4915588994556064</v>
      </c>
      <c r="AL176" s="69">
        <v>7.2175936817705901</v>
      </c>
      <c r="AM176" s="66">
        <v>587490</v>
      </c>
      <c r="AN176" s="66">
        <v>420728.04617980978</v>
      </c>
      <c r="AO176" s="66">
        <v>66070176.862186395</v>
      </c>
      <c r="AP176" s="67">
        <v>71.614503426408916</v>
      </c>
      <c r="AQ176" s="68">
        <v>157.03772891325025</v>
      </c>
      <c r="AR176" s="68">
        <v>112.46178975333434</v>
      </c>
      <c r="AS176" s="67">
        <v>-1.4116574859685576</v>
      </c>
      <c r="AT176" s="67">
        <v>8.5931558588464423</v>
      </c>
      <c r="AU176" s="69">
        <v>7.0601924448845326</v>
      </c>
      <c r="AV176" s="66">
        <v>607073</v>
      </c>
      <c r="AW176" s="66">
        <v>389541.93757725589</v>
      </c>
      <c r="AX176" s="66">
        <v>60206596.68485941</v>
      </c>
      <c r="AY176" s="67">
        <v>64.167231548307342</v>
      </c>
      <c r="AZ176" s="68">
        <v>154.55741956645923</v>
      </c>
      <c r="BA176" s="68">
        <v>99.175217288298782</v>
      </c>
      <c r="BB176" s="67">
        <v>-3.1498696641032145</v>
      </c>
      <c r="BC176" s="67">
        <v>2.6810680782242371</v>
      </c>
      <c r="BD176" s="69">
        <v>-0.55325173599916122</v>
      </c>
      <c r="BE176" s="66">
        <v>607228</v>
      </c>
      <c r="BF176" s="66">
        <v>422634.47613219096</v>
      </c>
      <c r="BG176" s="66">
        <v>75308594.222063109</v>
      </c>
      <c r="BH176" s="67">
        <v>69.60062384017057</v>
      </c>
      <c r="BI176" s="68">
        <v>178.18847840162528</v>
      </c>
      <c r="BJ176" s="68">
        <v>124.02029257883878</v>
      </c>
      <c r="BK176" s="67">
        <v>3.2624357763311989</v>
      </c>
      <c r="BL176" s="67">
        <v>3.9971505395282403</v>
      </c>
      <c r="BM176" s="69">
        <v>7.389990785024672</v>
      </c>
      <c r="BN176" s="66">
        <v>548464</v>
      </c>
      <c r="BO176" s="66">
        <v>392432.96196319017</v>
      </c>
      <c r="BP176" s="66">
        <v>57946374.180322424</v>
      </c>
      <c r="BQ176" s="67">
        <v>71.551270815074503</v>
      </c>
      <c r="BR176" s="68">
        <v>147.65929418986406</v>
      </c>
      <c r="BS176" s="68">
        <v>105.65210146941719</v>
      </c>
      <c r="BT176" s="67">
        <v>-1.5182662706390331</v>
      </c>
      <c r="BU176" s="67">
        <v>-7.3608686890239499</v>
      </c>
      <c r="BV176" s="69">
        <v>-8.7673773731245177</v>
      </c>
      <c r="BW176" s="66">
        <v>607228</v>
      </c>
      <c r="BX176" s="66">
        <v>460363.14798919088</v>
      </c>
      <c r="BY176" s="66">
        <v>77523342.647776216</v>
      </c>
      <c r="BZ176" s="67">
        <v>75.813886709636392</v>
      </c>
      <c r="CA176" s="68">
        <v>168.3960651203046</v>
      </c>
      <c r="CB176" s="68">
        <v>127.66760203379326</v>
      </c>
      <c r="CC176" s="67">
        <v>4.6360636036102951</v>
      </c>
      <c r="CD176" s="67">
        <v>-0.47758825991428239</v>
      </c>
      <c r="CE176" s="69">
        <v>4.1363340481250495</v>
      </c>
      <c r="CF176" s="66">
        <v>587640</v>
      </c>
      <c r="CG176" s="66">
        <v>399227.74924230337</v>
      </c>
      <c r="CH176" s="66">
        <v>61370453.597535662</v>
      </c>
      <c r="CI176" s="67">
        <v>67.937470090923597</v>
      </c>
      <c r="CJ176" s="68">
        <v>153.72291558893636</v>
      </c>
      <c r="CK176" s="68">
        <v>104.43545980112937</v>
      </c>
      <c r="CL176" s="67">
        <v>5.6766282555059924</v>
      </c>
      <c r="CM176" s="67">
        <v>8.2894575352968349</v>
      </c>
      <c r="CN176" s="69">
        <v>14.43664747947207</v>
      </c>
      <c r="CO176" s="66">
        <v>607228</v>
      </c>
      <c r="CP176" s="66">
        <v>375170.8544482867</v>
      </c>
      <c r="CQ176" s="66">
        <v>49754675.433185302</v>
      </c>
      <c r="CR176" s="67">
        <v>61.784182292036384</v>
      </c>
      <c r="CS176" s="68">
        <v>132.61871183024812</v>
      </c>
      <c r="CT176" s="68">
        <v>81.937386670550922</v>
      </c>
      <c r="CU176" s="67">
        <v>5.5871287087289767</v>
      </c>
      <c r="CV176" s="67">
        <v>1.0017856503319214</v>
      </c>
      <c r="CW176" s="69">
        <v>6.6448854126103081</v>
      </c>
      <c r="CX176" s="66">
        <v>587640</v>
      </c>
      <c r="CY176" s="66">
        <v>344055.97487042565</v>
      </c>
      <c r="CZ176" s="66">
        <v>45280572.178023115</v>
      </c>
      <c r="DA176" s="67">
        <v>58.548767080257576</v>
      </c>
      <c r="DB176" s="68">
        <v>131.6081553156464</v>
      </c>
      <c r="DC176" s="68">
        <v>77.054952314381453</v>
      </c>
      <c r="DD176" s="67">
        <v>2.4348119259750081</v>
      </c>
      <c r="DE176" s="67">
        <v>-1.4209774314709549</v>
      </c>
      <c r="DF176" s="69">
        <v>0.97923636650897794</v>
      </c>
      <c r="DG176" s="66">
        <v>1801054</v>
      </c>
      <c r="DH176" s="66">
        <v>1086913.689239165</v>
      </c>
      <c r="DI176" s="66">
        <v>147686500.89510435</v>
      </c>
      <c r="DJ176" s="67">
        <v>60.348756297099641</v>
      </c>
      <c r="DK176" s="68">
        <v>135.87693517641156</v>
      </c>
      <c r="DL176" s="68">
        <v>82.000040473580668</v>
      </c>
      <c r="DM176" s="67">
        <v>0.71831648314039354</v>
      </c>
      <c r="DN176" s="67">
        <v>-5.6127047980764866</v>
      </c>
      <c r="DO176" s="67">
        <v>-6.2858688491983958</v>
      </c>
      <c r="DP176" s="67">
        <v>2.7564967423863744</v>
      </c>
      <c r="DQ176" s="69">
        <v>-3.7026418768642091</v>
      </c>
      <c r="DR176" s="66">
        <v>1801326</v>
      </c>
      <c r="DS176" s="66">
        <v>1223404.3794625872</v>
      </c>
      <c r="DT176" s="66">
        <v>188456994.71521571</v>
      </c>
      <c r="DU176" s="67">
        <v>67.916877870112742</v>
      </c>
      <c r="DV176" s="68">
        <v>154.04309309240861</v>
      </c>
      <c r="DW176" s="68">
        <v>104.62125940291524</v>
      </c>
      <c r="DX176" s="67">
        <v>0.93486536795615027</v>
      </c>
      <c r="DY176" s="67">
        <v>-1.2741458282740648</v>
      </c>
      <c r="DZ176" s="67">
        <v>-2.188551189088078</v>
      </c>
      <c r="EA176" s="67">
        <v>6.8940674022788553</v>
      </c>
      <c r="EB176" s="69">
        <v>4.5546360190866109</v>
      </c>
      <c r="EC176" s="66">
        <v>1762920</v>
      </c>
      <c r="ED176" s="66">
        <v>1275430.5860845721</v>
      </c>
      <c r="EE176" s="66">
        <v>210778311.05016175</v>
      </c>
      <c r="EF176" s="67">
        <v>72.347615665178907</v>
      </c>
      <c r="EG176" s="68">
        <v>165.26051150868773</v>
      </c>
      <c r="EH176" s="68">
        <v>119.56203971261417</v>
      </c>
      <c r="EI176" s="67">
        <v>0.94305591342437511</v>
      </c>
      <c r="EJ176" s="67">
        <v>3.1839921714291002</v>
      </c>
      <c r="EK176" s="67">
        <v>2.22000041283684</v>
      </c>
      <c r="EL176" s="67">
        <v>-0.90572060949406874</v>
      </c>
      <c r="EM176" s="69">
        <v>1.2941728020512822</v>
      </c>
      <c r="EN176" s="66">
        <v>1782508</v>
      </c>
      <c r="EO176" s="66">
        <v>1118454.5785610157</v>
      </c>
      <c r="EP176" s="66">
        <v>156405701.20874408</v>
      </c>
      <c r="EQ176" s="67">
        <v>62.746118309764427</v>
      </c>
      <c r="ER176" s="68">
        <v>139.84090566285931</v>
      </c>
      <c r="ES176" s="68">
        <v>87.744740112663777</v>
      </c>
      <c r="ET176" s="67">
        <v>0.83119604211755305</v>
      </c>
      <c r="EU176" s="67">
        <v>5.4979716882180663</v>
      </c>
      <c r="EV176" s="67">
        <v>4.6283053551355504</v>
      </c>
      <c r="EW176" s="67">
        <v>3.007084070152418</v>
      </c>
      <c r="EX176" s="69">
        <v>7.7745664582785876</v>
      </c>
      <c r="EY176" s="66">
        <v>7147808</v>
      </c>
      <c r="EZ176" s="66">
        <v>4704203.2333473396</v>
      </c>
      <c r="FA176" s="66">
        <v>703327507.86922586</v>
      </c>
      <c r="FB176" s="67">
        <v>65.813228801715709</v>
      </c>
      <c r="FC176" s="68">
        <v>149.51044267888989</v>
      </c>
      <c r="FD176" s="68">
        <v>98.397649722715812</v>
      </c>
      <c r="FE176" s="67">
        <v>0.85638514402546029</v>
      </c>
      <c r="FF176" s="67">
        <v>0.36744621134525496</v>
      </c>
      <c r="FG176" s="67">
        <v>-0.48478728632860113</v>
      </c>
      <c r="FH176" s="67">
        <v>2.9130453921110742</v>
      </c>
      <c r="FI176" s="69">
        <v>2.4141360320269878</v>
      </c>
      <c r="FK176" s="70">
        <v>643</v>
      </c>
      <c r="FL176" s="71">
        <v>127</v>
      </c>
      <c r="FM176" s="66">
        <v>19588</v>
      </c>
      <c r="FN176" s="71">
        <v>6367</v>
      </c>
    </row>
    <row r="177" spans="2:170" ht="13" x14ac:dyDescent="0.3">
      <c r="B177" s="63" t="s">
        <v>108</v>
      </c>
      <c r="K177" s="60"/>
      <c r="T177" s="60"/>
      <c r="AC177" s="60"/>
      <c r="AL177" s="60"/>
      <c r="AU177" s="60"/>
      <c r="BD177" s="60"/>
      <c r="BM177" s="60"/>
      <c r="BV177" s="60"/>
      <c r="CE177" s="60"/>
      <c r="CN177" s="60"/>
      <c r="CW177" s="60"/>
      <c r="DF177" s="60"/>
      <c r="DQ177" s="60"/>
      <c r="EB177" s="60"/>
      <c r="EM177" s="60"/>
      <c r="EX177" s="60"/>
      <c r="FI177" s="60"/>
      <c r="FK177" s="61"/>
      <c r="FL177" s="62"/>
      <c r="FN177" s="62"/>
    </row>
    <row r="178" spans="2:170" x14ac:dyDescent="0.25">
      <c r="B178" s="64" t="s">
        <v>59</v>
      </c>
      <c r="C178" s="40">
        <v>1038190</v>
      </c>
      <c r="D178" s="40">
        <v>681827.55509145907</v>
      </c>
      <c r="E178" s="40">
        <v>143270670.39692676</v>
      </c>
      <c r="F178" s="43">
        <v>65.674640970483154</v>
      </c>
      <c r="G178" s="44">
        <v>210.12742786217947</v>
      </c>
      <c r="H178" s="44">
        <v>138.00043382899736</v>
      </c>
      <c r="I178" s="43">
        <v>-1.376739394076758</v>
      </c>
      <c r="J178" s="43">
        <v>-5.3496830934473696</v>
      </c>
      <c r="K178" s="60">
        <v>-6.652771292940292</v>
      </c>
      <c r="L178" s="40">
        <v>1039337</v>
      </c>
      <c r="M178" s="40">
        <v>689416.94985673355</v>
      </c>
      <c r="N178" s="40">
        <v>145156948.72329348</v>
      </c>
      <c r="O178" s="43">
        <v>66.332378223495695</v>
      </c>
      <c r="P178" s="44">
        <v>210.55030450507243</v>
      </c>
      <c r="Q178" s="44">
        <v>139.66302433502656</v>
      </c>
      <c r="R178" s="43">
        <v>1.1418076413971951</v>
      </c>
      <c r="S178" s="43">
        <v>-3.7680047413049387</v>
      </c>
      <c r="T178" s="60">
        <v>-2.6692204659248566</v>
      </c>
      <c r="U178" s="40">
        <v>1008720</v>
      </c>
      <c r="V178" s="40">
        <v>669478.63861171366</v>
      </c>
      <c r="W178" s="40">
        <v>148164737.36392045</v>
      </c>
      <c r="X178" s="43">
        <v>66.369125090383221</v>
      </c>
      <c r="Y178" s="44">
        <v>221.31361453319425</v>
      </c>
      <c r="Z178" s="44">
        <v>146.88390967158423</v>
      </c>
      <c r="AA178" s="43">
        <v>3.9349184782033761</v>
      </c>
      <c r="AB178" s="43">
        <v>-2.1016543689990836</v>
      </c>
      <c r="AC178" s="60">
        <v>1.7505657231685556</v>
      </c>
      <c r="AD178" s="40">
        <v>1037229</v>
      </c>
      <c r="AE178" s="40">
        <v>767267.51152336784</v>
      </c>
      <c r="AF178" s="40">
        <v>179482249.63417229</v>
      </c>
      <c r="AG178" s="43">
        <v>73.972817142922906</v>
      </c>
      <c r="AH178" s="44">
        <v>233.92395343029716</v>
      </c>
      <c r="AI178" s="44">
        <v>173.04013832448985</v>
      </c>
      <c r="AJ178" s="43">
        <v>4.9196131737442172</v>
      </c>
      <c r="AK178" s="43">
        <v>3.5532412464637275</v>
      </c>
      <c r="AL178" s="60">
        <v>8.6476601446869754</v>
      </c>
      <c r="AM178" s="40">
        <v>1009890</v>
      </c>
      <c r="AN178" s="40">
        <v>785092.18050079909</v>
      </c>
      <c r="AO178" s="40">
        <v>195703092.26915666</v>
      </c>
      <c r="AP178" s="43">
        <v>77.740365832001416</v>
      </c>
      <c r="AQ178" s="44">
        <v>249.27403065499959</v>
      </c>
      <c r="AR178" s="44">
        <v>193.78654335537203</v>
      </c>
      <c r="AS178" s="43">
        <v>3.518886043985761</v>
      </c>
      <c r="AT178" s="43">
        <v>3.2982430882877818</v>
      </c>
      <c r="AU178" s="60">
        <v>6.9331905479918374</v>
      </c>
      <c r="AV178" s="40">
        <v>1044514</v>
      </c>
      <c r="AW178" s="40">
        <v>714566.7306853527</v>
      </c>
      <c r="AX178" s="40">
        <v>164276257.91118029</v>
      </c>
      <c r="AY178" s="43">
        <v>68.411407667618889</v>
      </c>
      <c r="AZ178" s="44">
        <v>229.8963145871908</v>
      </c>
      <c r="BA178" s="44">
        <v>157.27530498507468</v>
      </c>
      <c r="BB178" s="43">
        <v>1.1626370560597921</v>
      </c>
      <c r="BC178" s="43">
        <v>-2.7140118162394558</v>
      </c>
      <c r="BD178" s="60">
        <v>-1.5829288672799262</v>
      </c>
      <c r="BE178" s="40">
        <v>1044607</v>
      </c>
      <c r="BF178" s="40">
        <v>760367.38367787166</v>
      </c>
      <c r="BG178" s="40">
        <v>204558198.01297837</v>
      </c>
      <c r="BH178" s="43">
        <v>72.789803598661663</v>
      </c>
      <c r="BI178" s="44">
        <v>269.02547689978127</v>
      </c>
      <c r="BJ178" s="44">
        <v>195.82311626571368</v>
      </c>
      <c r="BK178" s="43">
        <v>6.8983640012678444</v>
      </c>
      <c r="BL178" s="43">
        <v>3.3888296758554679</v>
      </c>
      <c r="BM178" s="60">
        <v>10.520967483457293</v>
      </c>
      <c r="BN178" s="40">
        <v>943516</v>
      </c>
      <c r="BO178" s="40">
        <v>716778.67</v>
      </c>
      <c r="BP178" s="40">
        <v>166075173.66697302</v>
      </c>
      <c r="BQ178" s="43">
        <v>75.968894009216584</v>
      </c>
      <c r="BR178" s="44">
        <v>231.69659006032228</v>
      </c>
      <c r="BS178" s="44">
        <v>176.01733692589531</v>
      </c>
      <c r="BT178" s="43">
        <v>-2.192642239854159E-3</v>
      </c>
      <c r="BU178" s="43">
        <v>-9.196843631896348</v>
      </c>
      <c r="BV178" s="60">
        <v>-9.1988346202582267</v>
      </c>
      <c r="BW178" s="40">
        <v>1044607</v>
      </c>
      <c r="BX178" s="40">
        <v>835501.42244378291</v>
      </c>
      <c r="BY178" s="40">
        <v>230769602.18516356</v>
      </c>
      <c r="BZ178" s="43">
        <v>79.982368722762047</v>
      </c>
      <c r="CA178" s="44">
        <v>276.20491837126821</v>
      </c>
      <c r="CB178" s="44">
        <v>220.91523624211169</v>
      </c>
      <c r="CC178" s="43">
        <v>4.518958501663108</v>
      </c>
      <c r="CD178" s="43">
        <v>3.8069724121890851</v>
      </c>
      <c r="CE178" s="60">
        <v>8.4979664173365688</v>
      </c>
      <c r="CF178" s="40">
        <v>1013760</v>
      </c>
      <c r="CG178" s="40">
        <v>725224.875120454</v>
      </c>
      <c r="CH178" s="40">
        <v>159422779.45343226</v>
      </c>
      <c r="CI178" s="43">
        <v>71.538122940385691</v>
      </c>
      <c r="CJ178" s="44">
        <v>219.82530511926171</v>
      </c>
      <c r="CK178" s="44">
        <v>157.2588970302954</v>
      </c>
      <c r="CL178" s="43">
        <v>7.593166025352744</v>
      </c>
      <c r="CM178" s="43">
        <v>3.9187173067613288</v>
      </c>
      <c r="CN178" s="60">
        <v>11.80943804325811</v>
      </c>
      <c r="CO178" s="40">
        <v>1041786</v>
      </c>
      <c r="CP178" s="40">
        <v>714983.28363988386</v>
      </c>
      <c r="CQ178" s="40">
        <v>150593284.83153766</v>
      </c>
      <c r="CR178" s="43">
        <v>68.630532915578044</v>
      </c>
      <c r="CS178" s="44">
        <v>210.62490309547863</v>
      </c>
      <c r="CT178" s="44">
        <v>144.55299344734681</v>
      </c>
      <c r="CU178" s="43">
        <v>4.7957257623130927</v>
      </c>
      <c r="CV178" s="43">
        <v>-1.2818490731363115</v>
      </c>
      <c r="CW178" s="60">
        <v>3.4524027229472622</v>
      </c>
      <c r="CX178" s="40">
        <v>1022250</v>
      </c>
      <c r="CY178" s="40">
        <v>637771.34180891002</v>
      </c>
      <c r="CZ178" s="40">
        <v>131657228.10396294</v>
      </c>
      <c r="DA178" s="43">
        <v>62.388979389475175</v>
      </c>
      <c r="DB178" s="44">
        <v>206.43327705905335</v>
      </c>
      <c r="DC178" s="44">
        <v>128.79161467739098</v>
      </c>
      <c r="DD178" s="43">
        <v>-1.5352572804329512</v>
      </c>
      <c r="DE178" s="43">
        <v>-4.9720087465407881</v>
      </c>
      <c r="DF178" s="60">
        <v>-6.4309329006962592</v>
      </c>
      <c r="DG178" s="40">
        <v>3086247</v>
      </c>
      <c r="DH178" s="40">
        <v>2040723.1435599062</v>
      </c>
      <c r="DI178" s="40">
        <v>436592356.48414069</v>
      </c>
      <c r="DJ178" s="43">
        <v>66.123130895223426</v>
      </c>
      <c r="DK178" s="44">
        <v>213.94002310501281</v>
      </c>
      <c r="DL178" s="44">
        <v>141.46384151499888</v>
      </c>
      <c r="DM178" s="43">
        <v>3.3036791375402168</v>
      </c>
      <c r="DN178" s="43">
        <v>4.5142805492746332</v>
      </c>
      <c r="DO178" s="43">
        <v>1.1718860565612579</v>
      </c>
      <c r="DP178" s="43">
        <v>-3.7257569893094327</v>
      </c>
      <c r="DQ178" s="60">
        <v>-2.5975325594081724</v>
      </c>
      <c r="DR178" s="40">
        <v>3091633</v>
      </c>
      <c r="DS178" s="40">
        <v>2266926.4227095195</v>
      </c>
      <c r="DT178" s="40">
        <v>539461599.81450927</v>
      </c>
      <c r="DU178" s="43">
        <v>73.324564161060508</v>
      </c>
      <c r="DV178" s="44">
        <v>237.97049362092818</v>
      </c>
      <c r="DW178" s="44">
        <v>174.49082727946987</v>
      </c>
      <c r="DX178" s="43">
        <v>3.4770681721042647</v>
      </c>
      <c r="DY178" s="43">
        <v>6.8215309136266651</v>
      </c>
      <c r="DZ178" s="43">
        <v>3.2320810789616496</v>
      </c>
      <c r="EA178" s="43">
        <v>1.4545289343248431</v>
      </c>
      <c r="EB178" s="60">
        <v>4.7336215678142253</v>
      </c>
      <c r="EC178" s="40">
        <v>3032730</v>
      </c>
      <c r="ED178" s="40">
        <v>2312647.4761216547</v>
      </c>
      <c r="EE178" s="40">
        <v>601402973.86511493</v>
      </c>
      <c r="EF178" s="43">
        <v>76.256293046913328</v>
      </c>
      <c r="EG178" s="44">
        <v>260.04956660047338</v>
      </c>
      <c r="EH178" s="44">
        <v>198.30415957408505</v>
      </c>
      <c r="EI178" s="43">
        <v>2.8646959523056057</v>
      </c>
      <c r="EJ178" s="43">
        <v>6.7957203392554062</v>
      </c>
      <c r="EK178" s="43">
        <v>3.8215486377694585</v>
      </c>
      <c r="EL178" s="43">
        <v>-0.2469117389132994</v>
      </c>
      <c r="EM178" s="60">
        <v>3.5652010467134114</v>
      </c>
      <c r="EN178" s="40">
        <v>3077796</v>
      </c>
      <c r="EO178" s="40">
        <v>2077979.5005692479</v>
      </c>
      <c r="EP178" s="40">
        <v>441673292.38893282</v>
      </c>
      <c r="EQ178" s="43">
        <v>67.515179712016248</v>
      </c>
      <c r="ER178" s="44">
        <v>212.5493982341691</v>
      </c>
      <c r="ES178" s="44">
        <v>143.50310819460836</v>
      </c>
      <c r="ET178" s="43">
        <v>2.8020251804832883</v>
      </c>
      <c r="EU178" s="43">
        <v>6.5925718377729066</v>
      </c>
      <c r="EV178" s="43">
        <v>3.6872295566508662</v>
      </c>
      <c r="EW178" s="43">
        <v>-0.67555072270216243</v>
      </c>
      <c r="EX178" s="60">
        <v>2.9867697279996395</v>
      </c>
      <c r="EY178" s="40">
        <v>12288406</v>
      </c>
      <c r="EZ178" s="40">
        <v>8698276.542960329</v>
      </c>
      <c r="FA178" s="40">
        <v>2019130222.5526977</v>
      </c>
      <c r="FB178" s="43">
        <v>70.784416977762035</v>
      </c>
      <c r="FC178" s="44">
        <v>232.12991821774352</v>
      </c>
      <c r="FD178" s="44">
        <v>164.31180924138556</v>
      </c>
      <c r="FE178" s="43">
        <v>3.1125225215549071</v>
      </c>
      <c r="FF178" s="43">
        <v>6.2101124889866748</v>
      </c>
      <c r="FG178" s="43">
        <v>3.0040870805358981</v>
      </c>
      <c r="FH178" s="43">
        <v>-0.64303213248501001</v>
      </c>
      <c r="FI178" s="60">
        <v>2.3417377027744832</v>
      </c>
      <c r="FK178" s="61">
        <v>307</v>
      </c>
      <c r="FL178" s="62">
        <v>184</v>
      </c>
      <c r="FM178" s="40">
        <v>34075</v>
      </c>
      <c r="FN178" s="62">
        <v>28238</v>
      </c>
    </row>
    <row r="179" spans="2:170" x14ac:dyDescent="0.25">
      <c r="B179" s="64" t="s">
        <v>60</v>
      </c>
      <c r="C179" s="40">
        <v>369768</v>
      </c>
      <c r="D179" s="40">
        <v>224911.45035971224</v>
      </c>
      <c r="E179" s="40">
        <v>44263253.657342859</v>
      </c>
      <c r="F179" s="43">
        <v>60.825017405430494</v>
      </c>
      <c r="G179" s="44">
        <v>196.80302441938997</v>
      </c>
      <c r="H179" s="44">
        <v>119.70547385750757</v>
      </c>
      <c r="I179" s="43">
        <v>3.85221573335116</v>
      </c>
      <c r="J179" s="43">
        <v>5.1702985858099284</v>
      </c>
      <c r="K179" s="60">
        <v>9.2216853747131662</v>
      </c>
      <c r="L179" s="40">
        <v>369768</v>
      </c>
      <c r="M179" s="40">
        <v>214764.9682365827</v>
      </c>
      <c r="N179" s="40">
        <v>39789800.008341044</v>
      </c>
      <c r="O179" s="43">
        <v>58.081004369383692</v>
      </c>
      <c r="P179" s="44">
        <v>185.27137053613441</v>
      </c>
      <c r="Q179" s="44">
        <v>107.60747281630927</v>
      </c>
      <c r="R179" s="43">
        <v>5.3466763723555024</v>
      </c>
      <c r="S179" s="43">
        <v>2.0069113674729055</v>
      </c>
      <c r="T179" s="60">
        <v>7.4608907957416033</v>
      </c>
      <c r="U179" s="40">
        <v>357840</v>
      </c>
      <c r="V179" s="40">
        <v>217432.18897637795</v>
      </c>
      <c r="W179" s="40">
        <v>35127251.185822971</v>
      </c>
      <c r="X179" s="43">
        <v>60.762404699412571</v>
      </c>
      <c r="Y179" s="44">
        <v>161.5549719257034</v>
      </c>
      <c r="Z179" s="44">
        <v>98.164685853518264</v>
      </c>
      <c r="AA179" s="43">
        <v>-1.0265221943348453</v>
      </c>
      <c r="AB179" s="43">
        <v>-5.4914600918175012</v>
      </c>
      <c r="AC179" s="60">
        <v>-6.4616112295360342</v>
      </c>
      <c r="AD179" s="40">
        <v>369768</v>
      </c>
      <c r="AE179" s="40">
        <v>247587.85882352942</v>
      </c>
      <c r="AF179" s="40">
        <v>40204726.736654364</v>
      </c>
      <c r="AG179" s="43">
        <v>66.957621758380768</v>
      </c>
      <c r="AH179" s="44">
        <v>162.38569584024177</v>
      </c>
      <c r="AI179" s="44">
        <v>108.72960001042374</v>
      </c>
      <c r="AJ179" s="43">
        <v>2.8481780206710234</v>
      </c>
      <c r="AK179" s="43">
        <v>-0.99917238320128599</v>
      </c>
      <c r="AL179" s="60">
        <v>1.8205474291989425</v>
      </c>
      <c r="AM179" s="40">
        <v>357840</v>
      </c>
      <c r="AN179" s="40">
        <v>231576.02850356293</v>
      </c>
      <c r="AO179" s="40">
        <v>39047867.102930158</v>
      </c>
      <c r="AP179" s="43">
        <v>64.714964370546312</v>
      </c>
      <c r="AQ179" s="44">
        <v>168.61791505475006</v>
      </c>
      <c r="AR179" s="44">
        <v>109.12102365003956</v>
      </c>
      <c r="AS179" s="43">
        <v>-1.6865188315554127</v>
      </c>
      <c r="AT179" s="43">
        <v>0.3153186604543709</v>
      </c>
      <c r="AU179" s="60">
        <v>-1.3765180797435481</v>
      </c>
      <c r="AV179" s="40">
        <v>369768</v>
      </c>
      <c r="AW179" s="40">
        <v>211889.63420427553</v>
      </c>
      <c r="AX179" s="40">
        <v>37134869.039848082</v>
      </c>
      <c r="AY179" s="43">
        <v>57.303399484075292</v>
      </c>
      <c r="AZ179" s="44">
        <v>175.25571356665625</v>
      </c>
      <c r="BA179" s="44">
        <v>100.42748166376776</v>
      </c>
      <c r="BB179" s="43">
        <v>-4.5042322930831133</v>
      </c>
      <c r="BC179" s="43">
        <v>-1.6046052814508485</v>
      </c>
      <c r="BD179" s="60">
        <v>-6.0365624252944023</v>
      </c>
      <c r="BE179" s="40">
        <v>369768</v>
      </c>
      <c r="BF179" s="40">
        <v>222763.84523334663</v>
      </c>
      <c r="BG179" s="40">
        <v>39251972.047706798</v>
      </c>
      <c r="BH179" s="43">
        <v>60.244219411454381</v>
      </c>
      <c r="BI179" s="44">
        <v>176.20441057923961</v>
      </c>
      <c r="BJ179" s="44">
        <v>106.15297172201704</v>
      </c>
      <c r="BK179" s="43">
        <v>-1.9080905445070766</v>
      </c>
      <c r="BL179" s="43">
        <v>-4.0644607802283126</v>
      </c>
      <c r="BM179" s="60">
        <v>-5.8949977329791796</v>
      </c>
      <c r="BN179" s="40">
        <v>334068</v>
      </c>
      <c r="BO179" s="40">
        <v>211336.40322580645</v>
      </c>
      <c r="BP179" s="40">
        <v>33951484.559435822</v>
      </c>
      <c r="BQ179" s="43">
        <v>63.261492637967855</v>
      </c>
      <c r="BR179" s="44">
        <v>160.65137875541348</v>
      </c>
      <c r="BS179" s="44">
        <v>101.63046014414975</v>
      </c>
      <c r="BT179" s="43">
        <v>-11.68849424644997</v>
      </c>
      <c r="BU179" s="43">
        <v>-6.5920971749144526</v>
      </c>
      <c r="BV179" s="60">
        <v>-17.510074522376076</v>
      </c>
      <c r="BW179" s="40">
        <v>369861</v>
      </c>
      <c r="BX179" s="40">
        <v>258764.40353634578</v>
      </c>
      <c r="BY179" s="40">
        <v>45388733.28279531</v>
      </c>
      <c r="BZ179" s="43">
        <v>69.962608530325113</v>
      </c>
      <c r="CA179" s="44">
        <v>175.40563022772974</v>
      </c>
      <c r="CB179" s="44">
        <v>122.71835441637619</v>
      </c>
      <c r="CC179" s="43">
        <v>-1.4778036437161877</v>
      </c>
      <c r="CD179" s="43">
        <v>-1.9081361961469832</v>
      </c>
      <c r="CE179" s="60">
        <v>-3.357741333658264</v>
      </c>
      <c r="CF179" s="40">
        <v>357930</v>
      </c>
      <c r="CG179" s="40">
        <v>238068.76350822239</v>
      </c>
      <c r="CH179" s="40">
        <v>41497435.371547706</v>
      </c>
      <c r="CI179" s="43">
        <v>66.512659879926915</v>
      </c>
      <c r="CJ179" s="44">
        <v>174.30861050410113</v>
      </c>
      <c r="CK179" s="44">
        <v>115.93729324601934</v>
      </c>
      <c r="CL179" s="43">
        <v>1.1428962135013434</v>
      </c>
      <c r="CM179" s="43">
        <v>5.5077355817429758</v>
      </c>
      <c r="CN179" s="60">
        <v>6.7135794967284781</v>
      </c>
      <c r="CO179" s="40">
        <v>369861</v>
      </c>
      <c r="CP179" s="40">
        <v>232786.02283464567</v>
      </c>
      <c r="CQ179" s="40">
        <v>35851605.857473142</v>
      </c>
      <c r="CR179" s="43">
        <v>62.938785877571753</v>
      </c>
      <c r="CS179" s="44">
        <v>154.01099009685615</v>
      </c>
      <c r="CT179" s="44">
        <v>96.932647284988533</v>
      </c>
      <c r="CU179" s="43">
        <v>4.9424118023326695</v>
      </c>
      <c r="CV179" s="43">
        <v>-1.3567521804525768</v>
      </c>
      <c r="CW179" s="60">
        <v>3.5186033418991549</v>
      </c>
      <c r="CX179" s="40">
        <v>357930</v>
      </c>
      <c r="CY179" s="40">
        <v>206382.43799999999</v>
      </c>
      <c r="CZ179" s="40">
        <v>33530083.493081398</v>
      </c>
      <c r="DA179" s="43">
        <v>57.66</v>
      </c>
      <c r="DB179" s="44">
        <v>162.4657786680541</v>
      </c>
      <c r="DC179" s="44">
        <v>93.677767979999999</v>
      </c>
      <c r="DD179" s="43">
        <v>-3.4648390649169301</v>
      </c>
      <c r="DE179" s="43">
        <v>-2.8539393423986441</v>
      </c>
      <c r="DF179" s="60">
        <v>-6.2198940021766962</v>
      </c>
      <c r="DG179" s="40">
        <v>1097376</v>
      </c>
      <c r="DH179" s="40">
        <v>657108.60757267289</v>
      </c>
      <c r="DI179" s="40">
        <v>119180304.85150689</v>
      </c>
      <c r="DJ179" s="43">
        <v>59.879987130452356</v>
      </c>
      <c r="DK179" s="44">
        <v>181.37078631758166</v>
      </c>
      <c r="DL179" s="44">
        <v>108.60480350536815</v>
      </c>
      <c r="DM179" s="43">
        <v>0.13029815283206866</v>
      </c>
      <c r="DN179" s="43">
        <v>2.8022175585524423</v>
      </c>
      <c r="DO179" s="43">
        <v>2.6684424745006563</v>
      </c>
      <c r="DP179" s="43">
        <v>0.87529074292710807</v>
      </c>
      <c r="DQ179" s="60">
        <v>3.567089847360692</v>
      </c>
      <c r="DR179" s="40">
        <v>1097376</v>
      </c>
      <c r="DS179" s="40">
        <v>691053.52153136791</v>
      </c>
      <c r="DT179" s="40">
        <v>116387462.8794326</v>
      </c>
      <c r="DU179" s="43">
        <v>62.973267278614429</v>
      </c>
      <c r="DV179" s="44">
        <v>168.42033106425549</v>
      </c>
      <c r="DW179" s="44">
        <v>106.05978523262091</v>
      </c>
      <c r="DX179" s="43">
        <v>0</v>
      </c>
      <c r="DY179" s="43">
        <v>-1.0184249453717054</v>
      </c>
      <c r="DZ179" s="43">
        <v>-1.0184249454060323</v>
      </c>
      <c r="EA179" s="43">
        <v>-0.85524298188697068</v>
      </c>
      <c r="EB179" s="60">
        <v>-1.8649579193625352</v>
      </c>
      <c r="EC179" s="40">
        <v>1073697</v>
      </c>
      <c r="ED179" s="40">
        <v>692864.6519954988</v>
      </c>
      <c r="EE179" s="40">
        <v>118592189.88993794</v>
      </c>
      <c r="EF179" s="43">
        <v>64.530743030435858</v>
      </c>
      <c r="EG179" s="44">
        <v>171.16213036468824</v>
      </c>
      <c r="EH179" s="44">
        <v>110.45219451105659</v>
      </c>
      <c r="EI179" s="43">
        <v>1.6487815783590432E-2</v>
      </c>
      <c r="EJ179" s="43">
        <v>-4.9469979532872861</v>
      </c>
      <c r="EK179" s="43">
        <v>-4.9626675336039261</v>
      </c>
      <c r="EL179" s="43">
        <v>-3.8890262796205031</v>
      </c>
      <c r="EM179" s="60">
        <v>-8.6586943686665165</v>
      </c>
      <c r="EN179" s="40">
        <v>1085721</v>
      </c>
      <c r="EO179" s="40">
        <v>677237.22434286808</v>
      </c>
      <c r="EP179" s="40">
        <v>110879124.72210224</v>
      </c>
      <c r="EQ179" s="43">
        <v>62.376727017610236</v>
      </c>
      <c r="ER179" s="44">
        <v>163.72272630124499</v>
      </c>
      <c r="ES179" s="44">
        <v>102.12487805071676</v>
      </c>
      <c r="ET179" s="43">
        <v>2.5150905432595575E-2</v>
      </c>
      <c r="EU179" s="43">
        <v>0.95625345741851842</v>
      </c>
      <c r="EV179" s="43">
        <v>0.93086843022886268</v>
      </c>
      <c r="EW179" s="43">
        <v>0.53335237673938851</v>
      </c>
      <c r="EX179" s="60">
        <v>1.4691856157536978</v>
      </c>
      <c r="EY179" s="40">
        <v>4354170</v>
      </c>
      <c r="EZ179" s="40">
        <v>2718264.0054424079</v>
      </c>
      <c r="FA179" s="40">
        <v>465039082.34297967</v>
      </c>
      <c r="FB179" s="43">
        <v>62.428981997542763</v>
      </c>
      <c r="FC179" s="44">
        <v>171.07943945543758</v>
      </c>
      <c r="FD179" s="44">
        <v>106.80315245913221</v>
      </c>
      <c r="FE179" s="43">
        <v>4.3149678376358941E-2</v>
      </c>
      <c r="FF179" s="43">
        <v>-0.68845316779521148</v>
      </c>
      <c r="FG179" s="43">
        <v>-0.73128729799733339</v>
      </c>
      <c r="FH179" s="43">
        <v>-0.91435454093151447</v>
      </c>
      <c r="FI179" s="60">
        <v>-1.6389552803783802</v>
      </c>
      <c r="FK179" s="61">
        <v>514</v>
      </c>
      <c r="FL179" s="62">
        <v>77</v>
      </c>
      <c r="FM179" s="40">
        <v>11931</v>
      </c>
      <c r="FN179" s="62">
        <v>2500</v>
      </c>
    </row>
    <row r="180" spans="2:170" x14ac:dyDescent="0.25">
      <c r="B180" s="64" t="s">
        <v>61</v>
      </c>
      <c r="C180" s="40">
        <v>496434</v>
      </c>
      <c r="D180" s="40">
        <v>341347.99210609408</v>
      </c>
      <c r="E180" s="40">
        <v>63496841.394304574</v>
      </c>
      <c r="F180" s="43">
        <v>68.75999470344378</v>
      </c>
      <c r="G180" s="44">
        <v>186.0179138671165</v>
      </c>
      <c r="H180" s="44">
        <v>127.90590772248592</v>
      </c>
      <c r="I180" s="43">
        <v>3.0622201243642468</v>
      </c>
      <c r="J180" s="43">
        <v>-3.032900092389887</v>
      </c>
      <c r="K180" s="60">
        <v>-6.3554045015534993E-2</v>
      </c>
      <c r="L180" s="40">
        <v>496713</v>
      </c>
      <c r="M180" s="40">
        <v>327392.68874172185</v>
      </c>
      <c r="N180" s="40">
        <v>60232924.093548015</v>
      </c>
      <c r="O180" s="43">
        <v>65.911842198960329</v>
      </c>
      <c r="P180" s="44">
        <v>183.97760904509818</v>
      </c>
      <c r="Q180" s="44">
        <v>121.26303135522528</v>
      </c>
      <c r="R180" s="43">
        <v>1.1805032101491006</v>
      </c>
      <c r="S180" s="43">
        <v>0.14754205860385597</v>
      </c>
      <c r="T180" s="60">
        <v>1.3297870074431501</v>
      </c>
      <c r="U180" s="40">
        <v>482220</v>
      </c>
      <c r="V180" s="40">
        <v>318246.26713780919</v>
      </c>
      <c r="W180" s="40">
        <v>61054118.05458343</v>
      </c>
      <c r="X180" s="43">
        <v>65.996073812328234</v>
      </c>
      <c r="Y180" s="44">
        <v>191.84551197939223</v>
      </c>
      <c r="Z180" s="44">
        <v>126.61050569155869</v>
      </c>
      <c r="AA180" s="43">
        <v>-0.13964083684360581</v>
      </c>
      <c r="AB180" s="43">
        <v>1.3257653414742163</v>
      </c>
      <c r="AC180" s="60">
        <v>1.1842731948438769</v>
      </c>
      <c r="AD180" s="40">
        <v>498170</v>
      </c>
      <c r="AE180" s="40">
        <v>364643.9192268406</v>
      </c>
      <c r="AF180" s="40">
        <v>74174831.406514406</v>
      </c>
      <c r="AG180" s="43">
        <v>73.196683707738444</v>
      </c>
      <c r="AH180" s="44">
        <v>203.41716259464383</v>
      </c>
      <c r="AI180" s="44">
        <v>148.89461711165745</v>
      </c>
      <c r="AJ180" s="43">
        <v>3.7370277764282367</v>
      </c>
      <c r="AK180" s="43">
        <v>6.0113909652068953</v>
      </c>
      <c r="AL180" s="60">
        <v>9.9730660917686063</v>
      </c>
      <c r="AM180" s="40">
        <v>482100</v>
      </c>
      <c r="AN180" s="40">
        <v>368725.28547867743</v>
      </c>
      <c r="AO180" s="40">
        <v>77256684.155598909</v>
      </c>
      <c r="AP180" s="43">
        <v>76.483154009267253</v>
      </c>
      <c r="AQ180" s="44">
        <v>209.52369473469832</v>
      </c>
      <c r="AR180" s="44">
        <v>160.25033012984633</v>
      </c>
      <c r="AS180" s="43">
        <v>3.1882234799255125</v>
      </c>
      <c r="AT180" s="43">
        <v>4.3488155287475552</v>
      </c>
      <c r="AU180" s="60">
        <v>7.6756889663708376</v>
      </c>
      <c r="AV180" s="40">
        <v>498108</v>
      </c>
      <c r="AW180" s="40">
        <v>345145.59138432512</v>
      </c>
      <c r="AX180" s="40">
        <v>70121944.997174665</v>
      </c>
      <c r="AY180" s="43">
        <v>69.291316618951143</v>
      </c>
      <c r="AZ180" s="44">
        <v>203.16627750024702</v>
      </c>
      <c r="BA180" s="44">
        <v>140.77658860563304</v>
      </c>
      <c r="BB180" s="43">
        <v>0.74687353898387265</v>
      </c>
      <c r="BC180" s="43">
        <v>-0.21451462114865591</v>
      </c>
      <c r="BD180" s="60">
        <v>0.53075676487148815</v>
      </c>
      <c r="BE180" s="40">
        <v>497829</v>
      </c>
      <c r="BF180" s="40">
        <v>364483.89814597514</v>
      </c>
      <c r="BG180" s="40">
        <v>81231861.781866148</v>
      </c>
      <c r="BH180" s="43">
        <v>73.214677760029076</v>
      </c>
      <c r="BI180" s="44">
        <v>222.86817660552165</v>
      </c>
      <c r="BJ180" s="44">
        <v>163.17221733138518</v>
      </c>
      <c r="BK180" s="43">
        <v>4.0856683433557199</v>
      </c>
      <c r="BL180" s="43">
        <v>1.9160489271790728</v>
      </c>
      <c r="BM180" s="60">
        <v>6.0800006750073541</v>
      </c>
      <c r="BN180" s="40">
        <v>449680</v>
      </c>
      <c r="BO180" s="40">
        <v>342306.24354359054</v>
      </c>
      <c r="BP180" s="40">
        <v>68642264.345428005</v>
      </c>
      <c r="BQ180" s="43">
        <v>76.122185452675353</v>
      </c>
      <c r="BR180" s="44">
        <v>200.52881196333433</v>
      </c>
      <c r="BS180" s="44">
        <v>152.64691412877602</v>
      </c>
      <c r="BT180" s="43">
        <v>-0.38456646455447824</v>
      </c>
      <c r="BU180" s="43">
        <v>-11.2444689911939</v>
      </c>
      <c r="BV180" s="60">
        <v>-11.585792998829206</v>
      </c>
      <c r="BW180" s="40">
        <v>498697</v>
      </c>
      <c r="BX180" s="40">
        <v>388729.5025946867</v>
      </c>
      <c r="BY180" s="40">
        <v>88789892.890442878</v>
      </c>
      <c r="BZ180" s="43">
        <v>77.949035705987143</v>
      </c>
      <c r="CA180" s="44">
        <v>228.41048157597825</v>
      </c>
      <c r="CB180" s="44">
        <v>178.04376783987647</v>
      </c>
      <c r="CC180" s="43">
        <v>4.0265635378172524</v>
      </c>
      <c r="CD180" s="43">
        <v>0.83247225497425537</v>
      </c>
      <c r="CE180" s="60">
        <v>4.8925558169845846</v>
      </c>
      <c r="CF180" s="40">
        <v>483510</v>
      </c>
      <c r="CG180" s="40">
        <v>336023.44633335911</v>
      </c>
      <c r="CH180" s="40">
        <v>64477299.073463641</v>
      </c>
      <c r="CI180" s="43">
        <v>69.496690106380242</v>
      </c>
      <c r="CJ180" s="44">
        <v>191.8833336692154</v>
      </c>
      <c r="CK180" s="44">
        <v>133.3525657658862</v>
      </c>
      <c r="CL180" s="43">
        <v>3.0356291497650134</v>
      </c>
      <c r="CM180" s="43">
        <v>0.870522833320446</v>
      </c>
      <c r="CN180" s="60">
        <v>3.9325778279476902</v>
      </c>
      <c r="CO180" s="40">
        <v>499627</v>
      </c>
      <c r="CP180" s="40">
        <v>335304.62195593351</v>
      </c>
      <c r="CQ180" s="40">
        <v>61440521.86542891</v>
      </c>
      <c r="CR180" s="43">
        <v>67.110989189121781</v>
      </c>
      <c r="CS180" s="44">
        <v>183.23792110895377</v>
      </c>
      <c r="CT180" s="44">
        <v>122.97278142580147</v>
      </c>
      <c r="CU180" s="43">
        <v>2.9737969863261311</v>
      </c>
      <c r="CV180" s="43">
        <v>-1.5834440995303016</v>
      </c>
      <c r="CW180" s="60">
        <v>1.3432644739373345</v>
      </c>
      <c r="CX180" s="40">
        <v>483510</v>
      </c>
      <c r="CY180" s="40">
        <v>310033.26563587168</v>
      </c>
      <c r="CZ180" s="40">
        <v>56538581.469786741</v>
      </c>
      <c r="DA180" s="43">
        <v>64.121376111325858</v>
      </c>
      <c r="DB180" s="44">
        <v>182.36295177495651</v>
      </c>
      <c r="DC180" s="44">
        <v>116.93363419533566</v>
      </c>
      <c r="DD180" s="43">
        <v>1.1028053357554994</v>
      </c>
      <c r="DE180" s="43">
        <v>-3.1486477243006243</v>
      </c>
      <c r="DF180" s="60">
        <v>-2.0805658436291994</v>
      </c>
      <c r="DG180" s="40">
        <v>1475367</v>
      </c>
      <c r="DH180" s="40">
        <v>986986.94798562513</v>
      </c>
      <c r="DI180" s="40">
        <v>184783883.542436</v>
      </c>
      <c r="DJ180" s="43">
        <v>66.897724294065483</v>
      </c>
      <c r="DK180" s="44">
        <v>187.22018960794534</v>
      </c>
      <c r="DL180" s="44">
        <v>125.24604626674991</v>
      </c>
      <c r="DM180" s="43">
        <v>-0.38485767355561901</v>
      </c>
      <c r="DN180" s="43">
        <v>0.99694913400001506</v>
      </c>
      <c r="DO180" s="43">
        <v>1.3871453428558633</v>
      </c>
      <c r="DP180" s="43">
        <v>-0.58561876409866587</v>
      </c>
      <c r="DQ180" s="60">
        <v>0.79340319539024373</v>
      </c>
      <c r="DR180" s="40">
        <v>1478378</v>
      </c>
      <c r="DS180" s="40">
        <v>1078514.7960898431</v>
      </c>
      <c r="DT180" s="40">
        <v>221553460.55928797</v>
      </c>
      <c r="DU180" s="43">
        <v>72.952573434523728</v>
      </c>
      <c r="DV180" s="44">
        <v>205.42459070800913</v>
      </c>
      <c r="DW180" s="44">
        <v>149.86252538883016</v>
      </c>
      <c r="DX180" s="43">
        <v>-1.7876977694633851</v>
      </c>
      <c r="DY180" s="43">
        <v>0.74058507150435016</v>
      </c>
      <c r="DZ180" s="43">
        <v>2.5743036091231111</v>
      </c>
      <c r="EA180" s="43">
        <v>3.368479515760586</v>
      </c>
      <c r="EB180" s="60">
        <v>6.0294980146655783</v>
      </c>
      <c r="EC180" s="40">
        <v>1446206</v>
      </c>
      <c r="ED180" s="40">
        <v>1095519.6442842523</v>
      </c>
      <c r="EE180" s="40">
        <v>238664019.01773703</v>
      </c>
      <c r="EF180" s="43">
        <v>75.751286074338807</v>
      </c>
      <c r="EG180" s="44">
        <v>217.85462292980239</v>
      </c>
      <c r="EH180" s="44">
        <v>165.02767864172671</v>
      </c>
      <c r="EI180" s="43">
        <v>-0.28318025143537984</v>
      </c>
      <c r="EJ180" s="43">
        <v>2.3355237864084186</v>
      </c>
      <c r="EK180" s="43">
        <v>2.6261407497707001</v>
      </c>
      <c r="EL180" s="43">
        <v>-2.6390374152923646</v>
      </c>
      <c r="EM180" s="60">
        <v>-8.2201502446559299E-2</v>
      </c>
      <c r="EN180" s="40">
        <v>1466647</v>
      </c>
      <c r="EO180" s="40">
        <v>981361.3339251643</v>
      </c>
      <c r="EP180" s="40">
        <v>182456402.40867931</v>
      </c>
      <c r="EQ180" s="43">
        <v>66.911897268065474</v>
      </c>
      <c r="ER180" s="44">
        <v>185.92173555371897</v>
      </c>
      <c r="ES180" s="44">
        <v>124.4037606927088</v>
      </c>
      <c r="ET180" s="43">
        <v>0.36336587659109432</v>
      </c>
      <c r="EU180" s="43">
        <v>2.7683122897207242</v>
      </c>
      <c r="EV180" s="43">
        <v>2.3962392971849691</v>
      </c>
      <c r="EW180" s="43">
        <v>-1.2289343400448971</v>
      </c>
      <c r="EX180" s="60">
        <v>1.1378567495690566</v>
      </c>
      <c r="EY180" s="40">
        <v>5866598</v>
      </c>
      <c r="EZ180" s="40">
        <v>4142382.7222848851</v>
      </c>
      <c r="FA180" s="40">
        <v>827457765.52814031</v>
      </c>
      <c r="FB180" s="43">
        <v>70.609622856123508</v>
      </c>
      <c r="FC180" s="44">
        <v>199.75405968083155</v>
      </c>
      <c r="FD180" s="44">
        <v>141.04558818043103</v>
      </c>
      <c r="FE180" s="43">
        <v>-0.53250209180900998</v>
      </c>
      <c r="FF180" s="43">
        <v>1.6966389802082376</v>
      </c>
      <c r="FG180" s="43">
        <v>2.2410748423799238</v>
      </c>
      <c r="FH180" s="43">
        <v>-0.29798885317169455</v>
      </c>
      <c r="FI180" s="60">
        <v>1.936407836056008</v>
      </c>
      <c r="FK180" s="61">
        <v>250</v>
      </c>
      <c r="FL180" s="62">
        <v>162</v>
      </c>
      <c r="FM180" s="40">
        <v>16117</v>
      </c>
      <c r="FN180" s="62">
        <v>12935</v>
      </c>
    </row>
    <row r="181" spans="2:170" x14ac:dyDescent="0.25">
      <c r="B181" s="64" t="s">
        <v>62</v>
      </c>
      <c r="C181" s="40">
        <v>102548</v>
      </c>
      <c r="D181" s="40">
        <v>61140.043126684635</v>
      </c>
      <c r="E181" s="40">
        <v>9557853.8158758916</v>
      </c>
      <c r="F181" s="43">
        <v>59.620902530214764</v>
      </c>
      <c r="G181" s="44">
        <v>156.32723379130815</v>
      </c>
      <c r="H181" s="44">
        <v>93.203707686896792</v>
      </c>
      <c r="I181" s="43">
        <v>21.164494084459609</v>
      </c>
      <c r="J181" s="43">
        <v>2.522067119144185</v>
      </c>
      <c r="K181" s="60">
        <v>24.220343949949726</v>
      </c>
      <c r="L181" s="40">
        <v>101804</v>
      </c>
      <c r="M181" s="40">
        <v>51295.191726332538</v>
      </c>
      <c r="N181" s="40">
        <v>7107115.4511481179</v>
      </c>
      <c r="O181" s="43">
        <v>50.386224241024458</v>
      </c>
      <c r="P181" s="44">
        <v>138.55324859814607</v>
      </c>
      <c r="Q181" s="44">
        <v>69.811750531885949</v>
      </c>
      <c r="R181" s="43">
        <v>2.3371604603315741</v>
      </c>
      <c r="S181" s="43">
        <v>9.041250649549518</v>
      </c>
      <c r="T181" s="60">
        <v>11.589719645059427</v>
      </c>
      <c r="U181" s="40">
        <v>98850</v>
      </c>
      <c r="V181" s="40">
        <v>55745.597484276732</v>
      </c>
      <c r="W181" s="40">
        <v>9744897.9922411162</v>
      </c>
      <c r="X181" s="43">
        <v>56.39412997903564</v>
      </c>
      <c r="Y181" s="44">
        <v>174.81018110873606</v>
      </c>
      <c r="Z181" s="44">
        <v>98.582680751048215</v>
      </c>
      <c r="AA181" s="43">
        <v>-9.4738424600702196</v>
      </c>
      <c r="AB181" s="43">
        <v>2.3260083461043695</v>
      </c>
      <c r="AC181" s="60">
        <v>-7.3681964802836823</v>
      </c>
      <c r="AD181" s="40">
        <v>102114</v>
      </c>
      <c r="AE181" s="40">
        <v>61595.91154791155</v>
      </c>
      <c r="AF181" s="40">
        <v>10953616.21822004</v>
      </c>
      <c r="AG181" s="43">
        <v>60.320731288473226</v>
      </c>
      <c r="AH181" s="44">
        <v>177.83024786799228</v>
      </c>
      <c r="AI181" s="44">
        <v>107.26850596607751</v>
      </c>
      <c r="AJ181" s="43">
        <v>6.8022387521214185</v>
      </c>
      <c r="AK181" s="43">
        <v>15.462869802594147</v>
      </c>
      <c r="AL181" s="60">
        <v>23.316929876616527</v>
      </c>
      <c r="AM181" s="40">
        <v>99120</v>
      </c>
      <c r="AN181" s="40">
        <v>66880.969696969696</v>
      </c>
      <c r="AO181" s="40">
        <v>12448463.552632924</v>
      </c>
      <c r="AP181" s="43">
        <v>67.474747474747474</v>
      </c>
      <c r="AQ181" s="44">
        <v>186.12863433403464</v>
      </c>
      <c r="AR181" s="44">
        <v>125.58982599508599</v>
      </c>
      <c r="AS181" s="43">
        <v>6.588852596459926</v>
      </c>
      <c r="AT181" s="43">
        <v>13.165812828139405</v>
      </c>
      <c r="AU181" s="60">
        <v>20.622141424906861</v>
      </c>
      <c r="AV181" s="40">
        <v>102424</v>
      </c>
      <c r="AW181" s="40">
        <v>61902.590137429266</v>
      </c>
      <c r="AX181" s="40">
        <v>13016236.040993746</v>
      </c>
      <c r="AY181" s="43">
        <v>60.437583122538918</v>
      </c>
      <c r="AZ181" s="44">
        <v>210.26965127140144</v>
      </c>
      <c r="BA181" s="44">
        <v>127.08189526862597</v>
      </c>
      <c r="BB181" s="43">
        <v>-4.0310952843479919</v>
      </c>
      <c r="BC181" s="43">
        <v>3.3395879048595005</v>
      </c>
      <c r="BD181" s="60">
        <v>-0.82612935010777089</v>
      </c>
      <c r="BE181" s="40">
        <v>102424</v>
      </c>
      <c r="BF181" s="40">
        <v>76456.417670682727</v>
      </c>
      <c r="BG181" s="40">
        <v>20442088.590963919</v>
      </c>
      <c r="BH181" s="43">
        <v>74.646974996761244</v>
      </c>
      <c r="BI181" s="44">
        <v>267.36916551614024</v>
      </c>
      <c r="BJ181" s="44">
        <v>199.58299413188237</v>
      </c>
      <c r="BK181" s="43">
        <v>4.1562223084417225</v>
      </c>
      <c r="BL181" s="43">
        <v>5.7205401581807784</v>
      </c>
      <c r="BM181" s="60">
        <v>10.114520832799091</v>
      </c>
      <c r="BN181" s="40">
        <v>92512</v>
      </c>
      <c r="BO181" s="40">
        <v>64854.105777054516</v>
      </c>
      <c r="BP181" s="40">
        <v>10625962.253047811</v>
      </c>
      <c r="BQ181" s="43">
        <v>70.103452284086941</v>
      </c>
      <c r="BR181" s="44">
        <v>163.84409476828054</v>
      </c>
      <c r="BS181" s="44">
        <v>114.86036679617575</v>
      </c>
      <c r="BT181" s="43">
        <v>7.747604413847867</v>
      </c>
      <c r="BU181" s="43">
        <v>3.8300869353125098</v>
      </c>
      <c r="BV181" s="60">
        <v>11.874431333646379</v>
      </c>
      <c r="BW181" s="40">
        <v>102424</v>
      </c>
      <c r="BX181" s="40">
        <v>73959.906893464635</v>
      </c>
      <c r="BY181" s="40">
        <v>13031781.135639319</v>
      </c>
      <c r="BZ181" s="43">
        <v>72.209547462962433</v>
      </c>
      <c r="CA181" s="44">
        <v>176.20061575267957</v>
      </c>
      <c r="CB181" s="44">
        <v>127.23366726196321</v>
      </c>
      <c r="CC181" s="43">
        <v>7.8679834819420904</v>
      </c>
      <c r="CD181" s="43">
        <v>-6.6050216346120516</v>
      </c>
      <c r="CE181" s="60">
        <v>0.74327983620712723</v>
      </c>
      <c r="CF181" s="40">
        <v>99120</v>
      </c>
      <c r="CG181" s="40">
        <v>74362.384823848231</v>
      </c>
      <c r="CH181" s="40">
        <v>15764907.296306342</v>
      </c>
      <c r="CI181" s="43">
        <v>75.022583559168922</v>
      </c>
      <c r="CJ181" s="44">
        <v>212.00109885731487</v>
      </c>
      <c r="CK181" s="44">
        <v>159.04870153658536</v>
      </c>
      <c r="CL181" s="43">
        <v>14.925652665149263</v>
      </c>
      <c r="CM181" s="43">
        <v>19.958124750999264</v>
      </c>
      <c r="CN181" s="60">
        <v>37.862657795012481</v>
      </c>
      <c r="CO181" s="40">
        <v>102424</v>
      </c>
      <c r="CP181" s="40">
        <v>58227.249795249794</v>
      </c>
      <c r="CQ181" s="40">
        <v>8715045.1080678795</v>
      </c>
      <c r="CR181" s="43">
        <v>56.849224591160073</v>
      </c>
      <c r="CS181" s="44">
        <v>149.67296478390185</v>
      </c>
      <c r="CT181" s="44">
        <v>85.087919902248288</v>
      </c>
      <c r="CU181" s="43">
        <v>13.314354426841847</v>
      </c>
      <c r="CV181" s="43">
        <v>8.8200308322801444</v>
      </c>
      <c r="CW181" s="60">
        <v>23.308715424699557</v>
      </c>
      <c r="CX181" s="40">
        <v>99120</v>
      </c>
      <c r="CY181" s="40">
        <v>50391.194968553456</v>
      </c>
      <c r="CZ181" s="40">
        <v>7691525.859081761</v>
      </c>
      <c r="DA181" s="43">
        <v>50.838574423480082</v>
      </c>
      <c r="DB181" s="44">
        <v>152.63630608247422</v>
      </c>
      <c r="DC181" s="44">
        <v>77.598122064989525</v>
      </c>
      <c r="DD181" s="43">
        <v>9.1979857269012442</v>
      </c>
      <c r="DE181" s="43">
        <v>3.3724696617416483</v>
      </c>
      <c r="DF181" s="60">
        <v>12.880654666745134</v>
      </c>
      <c r="DG181" s="40">
        <v>303202</v>
      </c>
      <c r="DH181" s="40">
        <v>168180.83233729389</v>
      </c>
      <c r="DI181" s="40">
        <v>26409867.259265125</v>
      </c>
      <c r="DJ181" s="43">
        <v>55.46824636291776</v>
      </c>
      <c r="DK181" s="44">
        <v>157.03256365326459</v>
      </c>
      <c r="DL181" s="44">
        <v>87.103209277198459</v>
      </c>
      <c r="DM181" s="43">
        <v>-1.2914714701027774</v>
      </c>
      <c r="DN181" s="43">
        <v>2.3983765495066738</v>
      </c>
      <c r="DO181" s="43">
        <v>3.7381248353227741</v>
      </c>
      <c r="DP181" s="43">
        <v>3.6026242003246214</v>
      </c>
      <c r="DQ181" s="60">
        <v>7.4754196256169489</v>
      </c>
      <c r="DR181" s="40">
        <v>303658</v>
      </c>
      <c r="DS181" s="40">
        <v>190379.4713823105</v>
      </c>
      <c r="DT181" s="40">
        <v>36418315.811846711</v>
      </c>
      <c r="DU181" s="43">
        <v>62.695358390791782</v>
      </c>
      <c r="DV181" s="44">
        <v>191.29329201000496</v>
      </c>
      <c r="DW181" s="44">
        <v>119.93201500321648</v>
      </c>
      <c r="DX181" s="43">
        <v>-0.79259288299943809</v>
      </c>
      <c r="DY181" s="43">
        <v>2.1426348865310572</v>
      </c>
      <c r="DZ181" s="43">
        <v>2.9586780411376337</v>
      </c>
      <c r="EA181" s="43">
        <v>9.4378535284341876</v>
      </c>
      <c r="EB181" s="60">
        <v>12.675767269523183</v>
      </c>
      <c r="EC181" s="40">
        <v>297360</v>
      </c>
      <c r="ED181" s="40">
        <v>215270.43034120189</v>
      </c>
      <c r="EE181" s="40">
        <v>44099831.979651049</v>
      </c>
      <c r="EF181" s="43">
        <v>72.39387622450964</v>
      </c>
      <c r="EG181" s="44">
        <v>204.85782422487461</v>
      </c>
      <c r="EH181" s="44">
        <v>148.30451970557925</v>
      </c>
      <c r="EI181" s="43">
        <v>-1.2552301255230125</v>
      </c>
      <c r="EJ181" s="43">
        <v>5.1477651351078455</v>
      </c>
      <c r="EK181" s="43">
        <v>6.484389268126856</v>
      </c>
      <c r="EL181" s="43">
        <v>1.0152305442397569</v>
      </c>
      <c r="EM181" s="60">
        <v>7.5654513129081886</v>
      </c>
      <c r="EN181" s="40">
        <v>300664</v>
      </c>
      <c r="EO181" s="40">
        <v>182980.8295876515</v>
      </c>
      <c r="EP181" s="40">
        <v>32171478.26345598</v>
      </c>
      <c r="EQ181" s="43">
        <v>60.858908811048707</v>
      </c>
      <c r="ER181" s="44">
        <v>175.81884580999343</v>
      </c>
      <c r="ES181" s="44">
        <v>107.00143104414224</v>
      </c>
      <c r="ET181" s="43">
        <v>-1.2750084551809737</v>
      </c>
      <c r="EU181" s="43">
        <v>11.350396367778764</v>
      </c>
      <c r="EV181" s="43">
        <v>12.788458753368383</v>
      </c>
      <c r="EW181" s="43">
        <v>12.671556421017597</v>
      </c>
      <c r="EX181" s="60">
        <v>27.080511940715876</v>
      </c>
      <c r="EY181" s="40">
        <v>1204884</v>
      </c>
      <c r="EZ181" s="40">
        <v>756811.56364845776</v>
      </c>
      <c r="FA181" s="40">
        <v>139099493.31421888</v>
      </c>
      <c r="FB181" s="43">
        <v>62.811985522959702</v>
      </c>
      <c r="FC181" s="44">
        <v>183.7967335536527</v>
      </c>
      <c r="FD181" s="44">
        <v>115.44637767139315</v>
      </c>
      <c r="FE181" s="43">
        <v>-1.1531330500270727</v>
      </c>
      <c r="FF181" s="43">
        <v>5.1583157053960482</v>
      </c>
      <c r="FG181" s="43">
        <v>6.3850771907683104</v>
      </c>
      <c r="FH181" s="43">
        <v>6.1299996859575856</v>
      </c>
      <c r="FI181" s="60">
        <v>12.906482088522816</v>
      </c>
      <c r="FK181" s="61">
        <v>84</v>
      </c>
      <c r="FL181" s="62">
        <v>32</v>
      </c>
      <c r="FM181" s="40">
        <v>3304</v>
      </c>
      <c r="FN181" s="62">
        <v>1272</v>
      </c>
    </row>
    <row r="182" spans="2:170" ht="13" x14ac:dyDescent="0.3">
      <c r="B182" s="72" t="s">
        <v>109</v>
      </c>
      <c r="C182" s="73">
        <v>2006940</v>
      </c>
      <c r="D182" s="73">
        <v>1326590.986398394</v>
      </c>
      <c r="E182" s="73">
        <v>266610117.50187841</v>
      </c>
      <c r="F182" s="74">
        <v>66.100181689457287</v>
      </c>
      <c r="G182" s="75">
        <v>200.97386476724608</v>
      </c>
      <c r="H182" s="75">
        <v>132.84408975947383</v>
      </c>
      <c r="I182" s="74">
        <v>0.61580801696155452</v>
      </c>
      <c r="J182" s="74">
        <v>-4.1515980014355121</v>
      </c>
      <c r="K182" s="76">
        <v>-3.5613558578442914</v>
      </c>
      <c r="L182" s="73">
        <v>2007622</v>
      </c>
      <c r="M182" s="73">
        <v>1310106.2187443946</v>
      </c>
      <c r="N182" s="73">
        <v>261980364.10972273</v>
      </c>
      <c r="O182" s="74">
        <v>65.256617966150728</v>
      </c>
      <c r="P182" s="75">
        <v>199.96879669864069</v>
      </c>
      <c r="Q182" s="75">
        <v>130.4928737131406</v>
      </c>
      <c r="R182" s="74">
        <v>1.3625611592795428</v>
      </c>
      <c r="S182" s="74">
        <v>-2.1598855754036674</v>
      </c>
      <c r="T182" s="76">
        <v>-0.82675417804893425</v>
      </c>
      <c r="U182" s="73">
        <v>1947630</v>
      </c>
      <c r="V182" s="73">
        <v>1278394.8573329723</v>
      </c>
      <c r="W182" s="73">
        <v>266326172.96970931</v>
      </c>
      <c r="X182" s="74">
        <v>65.638486639298662</v>
      </c>
      <c r="Y182" s="75">
        <v>208.32857034901357</v>
      </c>
      <c r="Z182" s="75">
        <v>136.74372081437917</v>
      </c>
      <c r="AA182" s="74">
        <v>2.0377629716160546</v>
      </c>
      <c r="AB182" s="74">
        <v>-0.81408930200195251</v>
      </c>
      <c r="AC182" s="76">
        <v>1.2070844592750332</v>
      </c>
      <c r="AD182" s="73">
        <v>2007281</v>
      </c>
      <c r="AE182" s="73">
        <v>1464811.0587046354</v>
      </c>
      <c r="AF182" s="73">
        <v>322474606.04485589</v>
      </c>
      <c r="AG182" s="74">
        <v>72.974887855992023</v>
      </c>
      <c r="AH182" s="75">
        <v>220.14757748349282</v>
      </c>
      <c r="AI182" s="75">
        <v>160.65244778626206</v>
      </c>
      <c r="AJ182" s="74">
        <v>4.5259409958307613</v>
      </c>
      <c r="AK182" s="74">
        <v>4.7416613027416403</v>
      </c>
      <c r="AL182" s="76">
        <v>9.4822070913515262</v>
      </c>
      <c r="AM182" s="73">
        <v>1948950</v>
      </c>
      <c r="AN182" s="73">
        <v>1488291.6049064635</v>
      </c>
      <c r="AO182" s="73">
        <v>346060883.13318539</v>
      </c>
      <c r="AP182" s="74">
        <v>76.363765356035998</v>
      </c>
      <c r="AQ182" s="75">
        <v>232.52223018145341</v>
      </c>
      <c r="AR182" s="75">
        <v>177.562730256387</v>
      </c>
      <c r="AS182" s="74">
        <v>3.3276477486596527</v>
      </c>
      <c r="AT182" s="74">
        <v>4.2446135394201407</v>
      </c>
      <c r="AU182" s="76">
        <v>7.7135070748655137</v>
      </c>
      <c r="AV182" s="73">
        <v>2014814</v>
      </c>
      <c r="AW182" s="73">
        <v>1366248.2967045326</v>
      </c>
      <c r="AX182" s="73">
        <v>299167208.80661494</v>
      </c>
      <c r="AY182" s="74">
        <v>67.810145090540999</v>
      </c>
      <c r="AZ182" s="75">
        <v>218.96986772332889</v>
      </c>
      <c r="BA182" s="75">
        <v>148.48378500775502</v>
      </c>
      <c r="BB182" s="74">
        <v>0.64732573052122189</v>
      </c>
      <c r="BC182" s="74">
        <v>-1.4150352521667677</v>
      </c>
      <c r="BD182" s="76">
        <v>-0.77686940894566148</v>
      </c>
      <c r="BE182" s="73">
        <v>2014628</v>
      </c>
      <c r="BF182" s="73">
        <v>1455674.051589628</v>
      </c>
      <c r="BG182" s="73">
        <v>365551945.74197447</v>
      </c>
      <c r="BH182" s="74">
        <v>72.255227843037417</v>
      </c>
      <c r="BI182" s="75">
        <v>251.12211442031526</v>
      </c>
      <c r="BJ182" s="75">
        <v>181.44885593865192</v>
      </c>
      <c r="BK182" s="74">
        <v>5.5726114108455738</v>
      </c>
      <c r="BL182" s="74">
        <v>3.3806437812550163</v>
      </c>
      <c r="BM182" s="76">
        <v>9.1416453331662133</v>
      </c>
      <c r="BN182" s="73">
        <v>1819776</v>
      </c>
      <c r="BO182" s="73">
        <v>1367089.5906769556</v>
      </c>
      <c r="BP182" s="73">
        <v>297267362.95672286</v>
      </c>
      <c r="BQ182" s="74">
        <v>75.124058712553392</v>
      </c>
      <c r="BR182" s="75">
        <v>217.44541468531114</v>
      </c>
      <c r="BS182" s="75">
        <v>163.35382099594833</v>
      </c>
      <c r="BT182" s="74">
        <v>-0.57184814517418192</v>
      </c>
      <c r="BU182" s="74">
        <v>-9.1445773261259404</v>
      </c>
      <c r="BV182" s="76">
        <v>-9.6641323754616995</v>
      </c>
      <c r="BW182" s="73">
        <v>2015589</v>
      </c>
      <c r="BX182" s="73">
        <v>1584715.2710320316</v>
      </c>
      <c r="BY182" s="73">
        <v>404103507.03594786</v>
      </c>
      <c r="BZ182" s="74">
        <v>78.622937068620217</v>
      </c>
      <c r="CA182" s="75">
        <v>255.00070228564093</v>
      </c>
      <c r="CB182" s="75">
        <v>200.48904168257909</v>
      </c>
      <c r="CC182" s="74">
        <v>4.1978111335990045</v>
      </c>
      <c r="CD182" s="74">
        <v>3.0646934058608499</v>
      </c>
      <c r="CE182" s="76">
        <v>7.3911545804736196</v>
      </c>
      <c r="CF182" s="73">
        <v>1954320</v>
      </c>
      <c r="CG182" s="73">
        <v>1382581.0655969162</v>
      </c>
      <c r="CH182" s="73">
        <v>289248791.90192544</v>
      </c>
      <c r="CI182" s="74">
        <v>70.744866019736591</v>
      </c>
      <c r="CJ182" s="75">
        <v>209.20928189989715</v>
      </c>
      <c r="CK182" s="75">
        <v>148.00482618093528</v>
      </c>
      <c r="CL182" s="74">
        <v>6.075460136471821</v>
      </c>
      <c r="CM182" s="74">
        <v>3.8428330535057249</v>
      </c>
      <c r="CN182" s="76">
        <v>10.151762980216839</v>
      </c>
      <c r="CO182" s="73">
        <v>2013698</v>
      </c>
      <c r="CP182" s="73">
        <v>1360108.6605961379</v>
      </c>
      <c r="CQ182" s="73">
        <v>269737244.92520839</v>
      </c>
      <c r="CR182" s="74">
        <v>67.542832172259097</v>
      </c>
      <c r="CS182" s="75">
        <v>198.32036420309396</v>
      </c>
      <c r="CT182" s="75">
        <v>133.95119075710875</v>
      </c>
      <c r="CU182" s="74">
        <v>4.4724903691018039</v>
      </c>
      <c r="CV182" s="74">
        <v>-1.0710174724023598</v>
      </c>
      <c r="CW182" s="76">
        <v>3.3535717434469219</v>
      </c>
      <c r="CX182" s="73">
        <v>1962810</v>
      </c>
      <c r="CY182" s="73">
        <v>1222783.9744131716</v>
      </c>
      <c r="CZ182" s="73">
        <v>239417550.46084616</v>
      </c>
      <c r="DA182" s="74">
        <v>62.297623020729041</v>
      </c>
      <c r="DB182" s="75">
        <v>195.7970953747128</v>
      </c>
      <c r="DC182" s="75">
        <v>121.97693636207588</v>
      </c>
      <c r="DD182" s="74">
        <v>-0.6665366169424255</v>
      </c>
      <c r="DE182" s="74">
        <v>-4.2123338313147016</v>
      </c>
      <c r="DF182" s="76">
        <v>-4.8507937008341733</v>
      </c>
      <c r="DG182" s="73">
        <v>5962192</v>
      </c>
      <c r="DH182" s="73">
        <v>3915092.0624757609</v>
      </c>
      <c r="DI182" s="73">
        <v>794916654.58131051</v>
      </c>
      <c r="DJ182" s="74">
        <v>65.665313402784761</v>
      </c>
      <c r="DK182" s="75">
        <v>203.03907083059352</v>
      </c>
      <c r="DL182" s="75">
        <v>133.32624219101137</v>
      </c>
      <c r="DM182" s="74">
        <v>1.54060164871285</v>
      </c>
      <c r="DN182" s="74">
        <v>2.8901612552008</v>
      </c>
      <c r="DO182" s="74">
        <v>1.3290837207673698</v>
      </c>
      <c r="DP182" s="74">
        <v>-2.397263818568987</v>
      </c>
      <c r="DQ182" s="76">
        <v>-1.1000417409582379</v>
      </c>
      <c r="DR182" s="73">
        <v>5971045</v>
      </c>
      <c r="DS182" s="73">
        <v>4319350.9603156317</v>
      </c>
      <c r="DT182" s="73">
        <v>967702697.98465621</v>
      </c>
      <c r="DU182" s="74">
        <v>72.338275131331812</v>
      </c>
      <c r="DV182" s="75">
        <v>224.03891391912791</v>
      </c>
      <c r="DW182" s="75">
        <v>162.0658859520664</v>
      </c>
      <c r="DX182" s="74">
        <v>1.2643104081322887</v>
      </c>
      <c r="DY182" s="74">
        <v>4.1631501023732644</v>
      </c>
      <c r="DZ182" s="74">
        <v>2.8626469509594727</v>
      </c>
      <c r="EA182" s="74">
        <v>2.5589945958661926</v>
      </c>
      <c r="EB182" s="76">
        <v>5.4948965275247277</v>
      </c>
      <c r="EC182" s="73">
        <v>5849993</v>
      </c>
      <c r="ED182" s="73">
        <v>4407478.9132986153</v>
      </c>
      <c r="EE182" s="73">
        <v>1066922815.7346452</v>
      </c>
      <c r="EF182" s="74">
        <v>75.341610037800308</v>
      </c>
      <c r="EG182" s="75">
        <v>242.07099721236014</v>
      </c>
      <c r="EH182" s="75">
        <v>182.38018673435081</v>
      </c>
      <c r="EI182" s="74">
        <v>1.3293912400030208</v>
      </c>
      <c r="EJ182" s="74">
        <v>4.4771866175221717</v>
      </c>
      <c r="EK182" s="74">
        <v>3.1064978669745105</v>
      </c>
      <c r="EL182" s="74">
        <v>-0.53108012182015196</v>
      </c>
      <c r="EM182" s="76">
        <v>2.5589197525304801</v>
      </c>
      <c r="EN182" s="73">
        <v>5930828</v>
      </c>
      <c r="EO182" s="73">
        <v>3965473.700606226</v>
      </c>
      <c r="EP182" s="73">
        <v>798403587.28797996</v>
      </c>
      <c r="EQ182" s="74">
        <v>66.862058731196143</v>
      </c>
      <c r="ER182" s="75">
        <v>201.33876746324739</v>
      </c>
      <c r="ES182" s="75">
        <v>134.6192449499429</v>
      </c>
      <c r="ET182" s="74">
        <v>1.4642688629616107</v>
      </c>
      <c r="EU182" s="74">
        <v>4.8805716950485092</v>
      </c>
      <c r="EV182" s="74">
        <v>3.3670008865165655</v>
      </c>
      <c r="EW182" s="74">
        <v>-0.36129533752087917</v>
      </c>
      <c r="EX182" s="76">
        <v>2.993540731758487</v>
      </c>
      <c r="EY182" s="73">
        <v>23714058</v>
      </c>
      <c r="EZ182" s="73">
        <v>16607395.636696234</v>
      </c>
      <c r="FA182" s="73">
        <v>3627945755.5885921</v>
      </c>
      <c r="FB182" s="74">
        <v>70.031858894400244</v>
      </c>
      <c r="FC182" s="75">
        <v>218.45362361164965</v>
      </c>
      <c r="FD182" s="75">
        <v>152.98713343741471</v>
      </c>
      <c r="FE182" s="74">
        <v>1.399722380776192</v>
      </c>
      <c r="FF182" s="74">
        <v>4.1125872366031277</v>
      </c>
      <c r="FG182" s="74">
        <v>2.6754164530100137</v>
      </c>
      <c r="FH182" s="74">
        <v>-9.8521860348608201E-2</v>
      </c>
      <c r="FI182" s="76">
        <v>2.5742587225772229</v>
      </c>
      <c r="FK182" s="77">
        <v>1155</v>
      </c>
      <c r="FL182" s="78">
        <v>455</v>
      </c>
      <c r="FM182" s="73">
        <v>65427</v>
      </c>
      <c r="FN182" s="78">
        <v>44945</v>
      </c>
    </row>
    <row r="183" spans="2:170" ht="13" x14ac:dyDescent="0.3">
      <c r="B183" s="59" t="s">
        <v>110</v>
      </c>
      <c r="K183" s="60"/>
      <c r="T183" s="60"/>
      <c r="AC183" s="60"/>
      <c r="AL183" s="60"/>
      <c r="AU183" s="60"/>
      <c r="BD183" s="60"/>
      <c r="BM183" s="60"/>
      <c r="BV183" s="60"/>
      <c r="CE183" s="60"/>
      <c r="CN183" s="60"/>
      <c r="CW183" s="60"/>
      <c r="DF183" s="60"/>
      <c r="DQ183" s="60"/>
      <c r="EB183" s="60"/>
      <c r="EM183" s="60"/>
      <c r="EX183" s="60"/>
      <c r="FI183" s="60"/>
      <c r="FK183" s="61"/>
      <c r="FL183" s="62"/>
      <c r="FN183" s="62"/>
    </row>
    <row r="184" spans="2:170" ht="13" x14ac:dyDescent="0.3">
      <c r="B184" s="63" t="s">
        <v>84</v>
      </c>
      <c r="K184" s="60"/>
      <c r="T184" s="60"/>
      <c r="AC184" s="60"/>
      <c r="AL184" s="60"/>
      <c r="AU184" s="60"/>
      <c r="BD184" s="60"/>
      <c r="BM184" s="60"/>
      <c r="BV184" s="60"/>
      <c r="CE184" s="60"/>
      <c r="CN184" s="60"/>
      <c r="CW184" s="60"/>
      <c r="DF184" s="60"/>
      <c r="DQ184" s="60"/>
      <c r="EB184" s="60"/>
      <c r="EM184" s="60"/>
      <c r="EX184" s="60"/>
      <c r="FI184" s="60"/>
      <c r="FK184" s="61"/>
      <c r="FL184" s="62"/>
      <c r="FN184" s="62"/>
    </row>
    <row r="185" spans="2:170" x14ac:dyDescent="0.25">
      <c r="B185" s="64" t="s">
        <v>59</v>
      </c>
      <c r="C185" s="40">
        <v>145204</v>
      </c>
      <c r="D185" s="40">
        <v>98296.150444726809</v>
      </c>
      <c r="E185" s="40">
        <v>31301824.911956128</v>
      </c>
      <c r="F185" s="43">
        <v>67.695208427265641</v>
      </c>
      <c r="G185" s="44">
        <v>318.44405676453772</v>
      </c>
      <c r="H185" s="44">
        <v>215.57136795099396</v>
      </c>
      <c r="I185" s="43">
        <v>5.6212778515530228</v>
      </c>
      <c r="J185" s="43">
        <v>5.2497056804252358</v>
      </c>
      <c r="K185" s="60">
        <v>11.166084074720287</v>
      </c>
      <c r="L185" s="40">
        <v>145204</v>
      </c>
      <c r="M185" s="40">
        <v>108654.51588310038</v>
      </c>
      <c r="N185" s="40">
        <v>35616888.360457703</v>
      </c>
      <c r="O185" s="43">
        <v>74.828872402344544</v>
      </c>
      <c r="P185" s="44">
        <v>327.79942988082826</v>
      </c>
      <c r="Q185" s="44">
        <v>245.28861712113786</v>
      </c>
      <c r="R185" s="43">
        <v>10.382817232617038</v>
      </c>
      <c r="S185" s="43">
        <v>7.8249951516133116</v>
      </c>
      <c r="T185" s="60">
        <v>19.020267329313686</v>
      </c>
      <c r="U185" s="40">
        <v>140520</v>
      </c>
      <c r="V185" s="40">
        <v>107029.69758576874</v>
      </c>
      <c r="W185" s="40">
        <v>34143219.70353502</v>
      </c>
      <c r="X185" s="43">
        <v>76.166878441338412</v>
      </c>
      <c r="Y185" s="44">
        <v>319.00697165078128</v>
      </c>
      <c r="Z185" s="44">
        <v>242.97765231664548</v>
      </c>
      <c r="AA185" s="43">
        <v>5.7360518071217648</v>
      </c>
      <c r="AB185" s="43">
        <v>3.7564010157218135</v>
      </c>
      <c r="AC185" s="60">
        <v>9.7079219311809677</v>
      </c>
      <c r="AD185" s="40">
        <v>144398</v>
      </c>
      <c r="AE185" s="40">
        <v>114556.32710280374</v>
      </c>
      <c r="AF185" s="40">
        <v>36758216.300170965</v>
      </c>
      <c r="AG185" s="43">
        <v>79.333735302984621</v>
      </c>
      <c r="AH185" s="44">
        <v>320.87460579269322</v>
      </c>
      <c r="AI185" s="44">
        <v>254.56181041407061</v>
      </c>
      <c r="AJ185" s="43">
        <v>7.4999306103981525</v>
      </c>
      <c r="AK185" s="43">
        <v>3.1014777073973585</v>
      </c>
      <c r="AL185" s="60">
        <v>10.834016993713673</v>
      </c>
      <c r="AM185" s="40">
        <v>136800</v>
      </c>
      <c r="AN185" s="40">
        <v>113691.33791644633</v>
      </c>
      <c r="AO185" s="40">
        <v>38277153.651686937</v>
      </c>
      <c r="AP185" s="43">
        <v>83.107703155297017</v>
      </c>
      <c r="AQ185" s="44">
        <v>336.67607711519292</v>
      </c>
      <c r="AR185" s="44">
        <v>279.80375476379339</v>
      </c>
      <c r="AS185" s="43">
        <v>5.2076488935109548</v>
      </c>
      <c r="AT185" s="43">
        <v>-3.681393632377056</v>
      </c>
      <c r="AU185" s="60">
        <v>1.3345412063806421</v>
      </c>
      <c r="AV185" s="40">
        <v>143840</v>
      </c>
      <c r="AW185" s="40">
        <v>105017.16976196704</v>
      </c>
      <c r="AX185" s="40">
        <v>38582514.754951902</v>
      </c>
      <c r="AY185" s="43">
        <v>73.009712014715689</v>
      </c>
      <c r="AZ185" s="44">
        <v>367.39244489642419</v>
      </c>
      <c r="BA185" s="44">
        <v>268.23216598270233</v>
      </c>
      <c r="BB185" s="43">
        <v>3.64502583706602</v>
      </c>
      <c r="BC185" s="43">
        <v>0.57441246807016233</v>
      </c>
      <c r="BD185" s="60">
        <v>4.2403757879249051</v>
      </c>
      <c r="BE185" s="40">
        <v>143623</v>
      </c>
      <c r="BF185" s="40">
        <v>101315.30843815513</v>
      </c>
      <c r="BG185" s="40">
        <v>36802057.051700562</v>
      </c>
      <c r="BH185" s="43">
        <v>70.54253736390072</v>
      </c>
      <c r="BI185" s="44">
        <v>363.242807222615</v>
      </c>
      <c r="BJ185" s="44">
        <v>256.24069300669504</v>
      </c>
      <c r="BK185" s="43">
        <v>6.4014432135420858</v>
      </c>
      <c r="BL185" s="43">
        <v>5.4886584354895689</v>
      </c>
      <c r="BM185" s="60">
        <v>12.241455001930129</v>
      </c>
      <c r="BN185" s="40">
        <v>129724</v>
      </c>
      <c r="BO185" s="40">
        <v>101422.14910901467</v>
      </c>
      <c r="BP185" s="40">
        <v>33349431.26765186</v>
      </c>
      <c r="BQ185" s="43">
        <v>78.183026355196162</v>
      </c>
      <c r="BR185" s="44">
        <v>328.81802999269786</v>
      </c>
      <c r="BS185" s="44">
        <v>257.07988704982779</v>
      </c>
      <c r="BT185" s="43">
        <v>0.29103203472678491</v>
      </c>
      <c r="BU185" s="43">
        <v>0.31690918898481485</v>
      </c>
      <c r="BV185" s="60">
        <v>0.60886353090979273</v>
      </c>
      <c r="BW185" s="40">
        <v>144088</v>
      </c>
      <c r="BX185" s="40">
        <v>111957.2289219525</v>
      </c>
      <c r="BY185" s="40">
        <v>37490744.053931065</v>
      </c>
      <c r="BZ185" s="43">
        <v>77.70059194516719</v>
      </c>
      <c r="CA185" s="44">
        <v>334.86666662736513</v>
      </c>
      <c r="CB185" s="44">
        <v>260.19338219651229</v>
      </c>
      <c r="CC185" s="43">
        <v>4.1478653932981011</v>
      </c>
      <c r="CD185" s="43">
        <v>-0.80462110195315373</v>
      </c>
      <c r="CE185" s="60">
        <v>3.3098696911562033</v>
      </c>
      <c r="CF185" s="40">
        <v>143310</v>
      </c>
      <c r="CG185" s="40">
        <v>102803.85714285714</v>
      </c>
      <c r="CH185" s="40">
        <v>36163289.67158857</v>
      </c>
      <c r="CI185" s="43">
        <v>71.735299101847147</v>
      </c>
      <c r="CJ185" s="44">
        <v>351.76977475986865</v>
      </c>
      <c r="CK185" s="44">
        <v>252.34310007388578</v>
      </c>
      <c r="CL185" s="43">
        <v>7.5715109811483403</v>
      </c>
      <c r="CM185" s="43">
        <v>10.569321249502856</v>
      </c>
      <c r="CN185" s="60">
        <v>18.941089549776628</v>
      </c>
      <c r="CO185" s="40">
        <v>147374</v>
      </c>
      <c r="CP185" s="40">
        <v>105587.17872666837</v>
      </c>
      <c r="CQ185" s="40">
        <v>34896000.445774511</v>
      </c>
      <c r="CR185" s="43">
        <v>71.645730404731069</v>
      </c>
      <c r="CS185" s="44">
        <v>330.49467621546324</v>
      </c>
      <c r="CT185" s="44">
        <v>236.78532472331969</v>
      </c>
      <c r="CU185" s="43">
        <v>2.7269934696842006</v>
      </c>
      <c r="CV185" s="43">
        <v>2.5939807469368872</v>
      </c>
      <c r="CW185" s="60">
        <v>5.3917119022341407</v>
      </c>
      <c r="CX185" s="40">
        <v>143490</v>
      </c>
      <c r="CY185" s="40">
        <v>105843.59524418307</v>
      </c>
      <c r="CZ185" s="40">
        <v>35398591.115638711</v>
      </c>
      <c r="DA185" s="43">
        <v>73.763743288161592</v>
      </c>
      <c r="DB185" s="44">
        <v>334.44244816111478</v>
      </c>
      <c r="DC185" s="44">
        <v>246.69726890820763</v>
      </c>
      <c r="DD185" s="43">
        <v>13.554455886037266</v>
      </c>
      <c r="DE185" s="43">
        <v>4.8512335187295665</v>
      </c>
      <c r="DF185" s="60">
        <v>19.063247712009542</v>
      </c>
      <c r="DG185" s="40">
        <v>430928</v>
      </c>
      <c r="DH185" s="40">
        <v>313980.36391359591</v>
      </c>
      <c r="DI185" s="40">
        <v>101061932.97594886</v>
      </c>
      <c r="DJ185" s="43">
        <v>72.861444119109436</v>
      </c>
      <c r="DK185" s="44">
        <v>321.87341818534878</v>
      </c>
      <c r="DL185" s="44">
        <v>234.52162072538533</v>
      </c>
      <c r="DM185" s="43">
        <v>4.2716787697565144E-2</v>
      </c>
      <c r="DN185" s="43">
        <v>7.3079563848772189</v>
      </c>
      <c r="DO185" s="43">
        <v>7.262137445280656</v>
      </c>
      <c r="DP185" s="43">
        <v>5.6217638649851116</v>
      </c>
      <c r="DQ185" s="60">
        <v>13.292161529075303</v>
      </c>
      <c r="DR185" s="40">
        <v>425038</v>
      </c>
      <c r="DS185" s="40">
        <v>333264.8347812171</v>
      </c>
      <c r="DT185" s="40">
        <v>113617884.7068098</v>
      </c>
      <c r="DU185" s="43">
        <v>78.408244623120069</v>
      </c>
      <c r="DV185" s="44">
        <v>340.92371246248672</v>
      </c>
      <c r="DW185" s="44">
        <v>267.31229844580912</v>
      </c>
      <c r="DX185" s="43">
        <v>1.0268160620653264</v>
      </c>
      <c r="DY185" s="43">
        <v>6.5300296565174429</v>
      </c>
      <c r="DZ185" s="43">
        <v>5.4472800480238979</v>
      </c>
      <c r="EA185" s="43">
        <v>-0.17972711066615438</v>
      </c>
      <c r="EB185" s="60">
        <v>5.2577626982474532</v>
      </c>
      <c r="EC185" s="40">
        <v>417435</v>
      </c>
      <c r="ED185" s="40">
        <v>314694.6864691223</v>
      </c>
      <c r="EE185" s="40">
        <v>107642232.37328349</v>
      </c>
      <c r="EF185" s="43">
        <v>75.38770981568922</v>
      </c>
      <c r="EG185" s="44">
        <v>342.05290715591826</v>
      </c>
      <c r="EH185" s="44">
        <v>257.86585306283251</v>
      </c>
      <c r="EI185" s="43">
        <v>2.0461295882072532</v>
      </c>
      <c r="EJ185" s="43">
        <v>5.6895671711407676</v>
      </c>
      <c r="EK185" s="43">
        <v>3.5703829216342249</v>
      </c>
      <c r="EL185" s="43">
        <v>1.6687686185352506</v>
      </c>
      <c r="EM185" s="60">
        <v>5.2987329698661547</v>
      </c>
      <c r="EN185" s="40">
        <v>434174</v>
      </c>
      <c r="EO185" s="40">
        <v>314234.6311137086</v>
      </c>
      <c r="EP185" s="40">
        <v>106457881.2330018</v>
      </c>
      <c r="EQ185" s="43">
        <v>72.375276067592395</v>
      </c>
      <c r="ER185" s="44">
        <v>338.78468727553798</v>
      </c>
      <c r="ES185" s="44">
        <v>245.19635269040015</v>
      </c>
      <c r="ET185" s="43">
        <v>1.8604367451506649</v>
      </c>
      <c r="EU185" s="43">
        <v>9.7730444990699379</v>
      </c>
      <c r="EV185" s="43">
        <v>7.768087401500047</v>
      </c>
      <c r="EW185" s="43">
        <v>5.9297684835878464</v>
      </c>
      <c r="EX185" s="60">
        <v>14.158485483646308</v>
      </c>
      <c r="EY185" s="40">
        <v>1707575</v>
      </c>
      <c r="EZ185" s="40">
        <v>1276174.5162776439</v>
      </c>
      <c r="FA185" s="40">
        <v>428779931.28904396</v>
      </c>
      <c r="FB185" s="43">
        <v>74.736074039362478</v>
      </c>
      <c r="FC185" s="44">
        <v>335.9884763564412</v>
      </c>
      <c r="FD185" s="44">
        <v>251.10459645347581</v>
      </c>
      <c r="FE185" s="43">
        <v>1.2333624422046621</v>
      </c>
      <c r="FF185" s="43">
        <v>7.291483958946988</v>
      </c>
      <c r="FG185" s="43">
        <v>5.9843132447268736</v>
      </c>
      <c r="FH185" s="43">
        <v>3.0693697005577221</v>
      </c>
      <c r="FI185" s="60">
        <v>9.2373636428343691</v>
      </c>
      <c r="FK185" s="61">
        <v>36</v>
      </c>
      <c r="FL185" s="62">
        <v>21</v>
      </c>
      <c r="FM185" s="40">
        <v>4783</v>
      </c>
      <c r="FN185" s="62">
        <v>3911</v>
      </c>
    </row>
    <row r="186" spans="2:170" x14ac:dyDescent="0.25">
      <c r="B186" s="64" t="s">
        <v>60</v>
      </c>
      <c r="C186" s="40">
        <v>5425</v>
      </c>
      <c r="D186" s="40">
        <v>3501.060606060606</v>
      </c>
      <c r="E186" s="40">
        <v>1060766.0089069698</v>
      </c>
      <c r="F186" s="43">
        <v>64.535679374389048</v>
      </c>
      <c r="G186" s="44">
        <v>302.98418915419569</v>
      </c>
      <c r="H186" s="44">
        <v>195.53290486764419</v>
      </c>
      <c r="I186" s="43">
        <v>-0.27190332331225198</v>
      </c>
      <c r="J186" s="43">
        <v>9.3842096952009655</v>
      </c>
      <c r="K186" s="60">
        <v>9.086790393882378</v>
      </c>
      <c r="L186" s="40">
        <v>5425</v>
      </c>
      <c r="M186" s="40">
        <v>3453.3333333333335</v>
      </c>
      <c r="N186" s="40">
        <v>992160.19241394044</v>
      </c>
      <c r="O186" s="43">
        <v>63.655913978494624</v>
      </c>
      <c r="P186" s="44">
        <v>287.30507502334183</v>
      </c>
      <c r="Q186" s="44">
        <v>182.88667141270793</v>
      </c>
      <c r="R186" s="43">
        <v>3.3322754681740658</v>
      </c>
      <c r="S186" s="43">
        <v>9.2700089498284086</v>
      </c>
      <c r="T186" s="60">
        <v>12.911186652079538</v>
      </c>
      <c r="U186" s="40">
        <v>5250</v>
      </c>
      <c r="V186" s="40">
        <v>3997.4242424242425</v>
      </c>
      <c r="W186" s="40">
        <v>1325935.7015333322</v>
      </c>
      <c r="X186" s="43">
        <v>76.141414141414145</v>
      </c>
      <c r="Y186" s="44">
        <v>331.6975184823558</v>
      </c>
      <c r="Z186" s="44">
        <v>252.55918124444423</v>
      </c>
      <c r="AA186" s="43">
        <v>5.1618303572015414</v>
      </c>
      <c r="AB186" s="43">
        <v>5.9567365891520057</v>
      </c>
      <c r="AC186" s="60">
        <v>11.426043583886347</v>
      </c>
      <c r="AD186" s="40">
        <v>5425</v>
      </c>
      <c r="AE186" s="40">
        <v>4358.030303030303</v>
      </c>
      <c r="AF186" s="40">
        <v>1589647.2810887878</v>
      </c>
      <c r="AG186" s="43">
        <v>80.33235581622678</v>
      </c>
      <c r="AH186" s="44">
        <v>364.76278744171333</v>
      </c>
      <c r="AI186" s="44">
        <v>293.02254029286411</v>
      </c>
      <c r="AJ186" s="43">
        <v>7.3063809102076577E-2</v>
      </c>
      <c r="AK186" s="43">
        <v>12.326929978432824</v>
      </c>
      <c r="AL186" s="60">
        <v>12.409000312097824</v>
      </c>
      <c r="AM186" s="40">
        <v>5250</v>
      </c>
      <c r="AN186" s="40">
        <v>4432.272727272727</v>
      </c>
      <c r="AO186" s="40">
        <v>1729331.1714848485</v>
      </c>
      <c r="AP186" s="43">
        <v>84.424242424242422</v>
      </c>
      <c r="AQ186" s="44">
        <v>390.16804197176356</v>
      </c>
      <c r="AR186" s="44">
        <v>329.39641361616162</v>
      </c>
      <c r="AS186" s="43">
        <v>-2.0852858481472105</v>
      </c>
      <c r="AT186" s="43">
        <v>1.0806659640070024</v>
      </c>
      <c r="AU186" s="60">
        <v>-1.0271548585837882</v>
      </c>
      <c r="AV186" s="40">
        <v>5425</v>
      </c>
      <c r="AW186" s="40">
        <v>4124.69696969697</v>
      </c>
      <c r="AX186" s="40">
        <v>1961044.2351637878</v>
      </c>
      <c r="AY186" s="43">
        <v>76.03128054740958</v>
      </c>
      <c r="AZ186" s="44">
        <v>475.43958976163537</v>
      </c>
      <c r="BA186" s="44">
        <v>361.48280832512216</v>
      </c>
      <c r="BB186" s="43">
        <v>0.3353973168303962</v>
      </c>
      <c r="BC186" s="43">
        <v>3.7809726097519274</v>
      </c>
      <c r="BD186" s="60">
        <v>4.1290512072765573</v>
      </c>
      <c r="BE186" s="40">
        <v>5425</v>
      </c>
      <c r="BF186" s="40">
        <v>4483.181818181818</v>
      </c>
      <c r="BG186" s="40">
        <v>2200745.3640666665</v>
      </c>
      <c r="BH186" s="43">
        <v>82.639296187683286</v>
      </c>
      <c r="BI186" s="44">
        <v>490.88916160870593</v>
      </c>
      <c r="BJ186" s="44">
        <v>405.66734821505378</v>
      </c>
      <c r="BK186" s="43">
        <v>1.9045323047695124</v>
      </c>
      <c r="BL186" s="43">
        <v>2.0622417280982313</v>
      </c>
      <c r="BM186" s="60">
        <v>4.0060500927335143</v>
      </c>
      <c r="BN186" s="40">
        <v>4900</v>
      </c>
      <c r="BO186" s="40">
        <v>4120.454545454545</v>
      </c>
      <c r="BP186" s="40">
        <v>1611686.7115787878</v>
      </c>
      <c r="BQ186" s="43">
        <v>84.090909090909093</v>
      </c>
      <c r="BR186" s="44">
        <v>391.14294158558556</v>
      </c>
      <c r="BS186" s="44">
        <v>328.9156554242424</v>
      </c>
      <c r="BT186" s="43">
        <v>-1.7399267399551741</v>
      </c>
      <c r="BU186" s="43">
        <v>10.977977310535435</v>
      </c>
      <c r="BV186" s="60">
        <v>9.0470418078869645</v>
      </c>
      <c r="BW186" s="40">
        <v>5425</v>
      </c>
      <c r="BX186" s="40">
        <v>4452.424242424242</v>
      </c>
      <c r="BY186" s="40">
        <v>1728113.5221212122</v>
      </c>
      <c r="BZ186" s="43">
        <v>82.072336265884658</v>
      </c>
      <c r="CA186" s="44">
        <v>388.12867508337303</v>
      </c>
      <c r="CB186" s="44">
        <v>318.54627135874875</v>
      </c>
      <c r="CC186" s="43">
        <v>-2.508128193182539</v>
      </c>
      <c r="CD186" s="43">
        <v>-4.6539293129940908</v>
      </c>
      <c r="CE186" s="60">
        <v>-7.0453309930157477</v>
      </c>
      <c r="CF186" s="40">
        <v>5250</v>
      </c>
      <c r="CG186" s="40">
        <v>4119.393939393939</v>
      </c>
      <c r="CH186" s="40">
        <v>1799669.9894727273</v>
      </c>
      <c r="CI186" s="43">
        <v>78.464646464646464</v>
      </c>
      <c r="CJ186" s="44">
        <v>436.8773698146241</v>
      </c>
      <c r="CK186" s="44">
        <v>342.79428370909091</v>
      </c>
      <c r="CL186" s="43">
        <v>-4.663721158531418</v>
      </c>
      <c r="CM186" s="43">
        <v>19.139353929252572</v>
      </c>
      <c r="CN186" s="60">
        <v>13.583026671889895</v>
      </c>
      <c r="CO186" s="40">
        <v>5425</v>
      </c>
      <c r="CP186" s="40">
        <v>3688.787878787879</v>
      </c>
      <c r="CQ186" s="40">
        <v>1170768.8567590909</v>
      </c>
      <c r="CR186" s="43">
        <v>67.996089931573806</v>
      </c>
      <c r="CS186" s="44">
        <v>317.38579046290971</v>
      </c>
      <c r="CT186" s="44">
        <v>215.80992751319647</v>
      </c>
      <c r="CU186" s="43">
        <v>-1.0526315789180924</v>
      </c>
      <c r="CV186" s="43">
        <v>12.532901722085368</v>
      </c>
      <c r="CW186" s="60">
        <v>11.348344861855304</v>
      </c>
      <c r="CX186" s="40">
        <v>5250</v>
      </c>
      <c r="CY186" s="40">
        <v>3034.3939393939395</v>
      </c>
      <c r="CZ186" s="40">
        <v>925886.64212121209</v>
      </c>
      <c r="DA186" s="43">
        <v>57.797979797979799</v>
      </c>
      <c r="DB186" s="44">
        <v>305.13066550157288</v>
      </c>
      <c r="DC186" s="44">
        <v>176.35936040404042</v>
      </c>
      <c r="DD186" s="43">
        <v>-7.4110032361830305</v>
      </c>
      <c r="DE186" s="43">
        <v>7.0085371559155298</v>
      </c>
      <c r="DF186" s="60">
        <v>-0.92186899576612624</v>
      </c>
      <c r="DG186" s="40">
        <v>16100</v>
      </c>
      <c r="DH186" s="40">
        <v>10951.818181818182</v>
      </c>
      <c r="DI186" s="40">
        <v>3378861.9028542424</v>
      </c>
      <c r="DJ186" s="43">
        <v>68.023715415019765</v>
      </c>
      <c r="DK186" s="44">
        <v>308.5206352734844</v>
      </c>
      <c r="DL186" s="44">
        <v>209.8671989350461</v>
      </c>
      <c r="DM186" s="43">
        <v>0</v>
      </c>
      <c r="DN186" s="43">
        <v>2.7974116475856587</v>
      </c>
      <c r="DO186" s="43">
        <v>2.79741164761943</v>
      </c>
      <c r="DP186" s="43">
        <v>8.0836344315867166</v>
      </c>
      <c r="DQ186" s="60">
        <v>11.107178610288504</v>
      </c>
      <c r="DR186" s="40">
        <v>16100</v>
      </c>
      <c r="DS186" s="40">
        <v>12915</v>
      </c>
      <c r="DT186" s="40">
        <v>5280022.6877374239</v>
      </c>
      <c r="DU186" s="43">
        <v>80.217391304347828</v>
      </c>
      <c r="DV186" s="44">
        <v>408.82870210897596</v>
      </c>
      <c r="DW186" s="44">
        <v>327.95171973524373</v>
      </c>
      <c r="DX186" s="43">
        <v>0</v>
      </c>
      <c r="DY186" s="43">
        <v>-0.59591836734661419</v>
      </c>
      <c r="DZ186" s="43">
        <v>-0.59591836731448034</v>
      </c>
      <c r="EA186" s="43">
        <v>5.2916916894811896</v>
      </c>
      <c r="EB186" s="60">
        <v>4.6642391594252759</v>
      </c>
      <c r="EC186" s="40">
        <v>15750</v>
      </c>
      <c r="ED186" s="40">
        <v>13056.060606060606</v>
      </c>
      <c r="EE186" s="40">
        <v>5540545.5977666667</v>
      </c>
      <c r="EF186" s="43">
        <v>82.895622895622893</v>
      </c>
      <c r="EG186" s="44">
        <v>424.36579952721365</v>
      </c>
      <c r="EH186" s="44">
        <v>351.78067287407407</v>
      </c>
      <c r="EI186" s="43">
        <v>0</v>
      </c>
      <c r="EJ186" s="43">
        <v>-0.78815872115949914</v>
      </c>
      <c r="EK186" s="43">
        <v>-0.78815872117985442</v>
      </c>
      <c r="EL186" s="43">
        <v>2.4117905695443431</v>
      </c>
      <c r="EM186" s="60">
        <v>1.6046231106670636</v>
      </c>
      <c r="EN186" s="40">
        <v>15925</v>
      </c>
      <c r="EO186" s="40">
        <v>10842.575757575758</v>
      </c>
      <c r="EP186" s="40">
        <v>3896325.4883530303</v>
      </c>
      <c r="EQ186" s="43">
        <v>68.085248085248082</v>
      </c>
      <c r="ER186" s="44">
        <v>359.35423237699308</v>
      </c>
      <c r="ES186" s="44">
        <v>244.66722061871462</v>
      </c>
      <c r="ET186" s="43">
        <v>0</v>
      </c>
      <c r="EU186" s="43">
        <v>-4.2700627399567459</v>
      </c>
      <c r="EV186" s="43">
        <v>-4.2700627399419542</v>
      </c>
      <c r="EW186" s="43">
        <v>13.996196080085548</v>
      </c>
      <c r="EX186" s="60">
        <v>9.1284869863313158</v>
      </c>
      <c r="EY186" s="40">
        <v>63875</v>
      </c>
      <c r="EZ186" s="40">
        <v>47765.454545454544</v>
      </c>
      <c r="FA186" s="40">
        <v>18095755.676711362</v>
      </c>
      <c r="FB186" s="43">
        <v>74.779576587795759</v>
      </c>
      <c r="FC186" s="44">
        <v>378.84608968791633</v>
      </c>
      <c r="FD186" s="44">
        <v>283.29950178804484</v>
      </c>
      <c r="FE186" s="43">
        <v>0</v>
      </c>
      <c r="FF186" s="43">
        <v>-0.76196439100603475</v>
      </c>
      <c r="FG186" s="43">
        <v>-0.76196439097026281</v>
      </c>
      <c r="FH186" s="43">
        <v>6.5779777810634821</v>
      </c>
      <c r="FI186" s="60">
        <v>5.765891541706865</v>
      </c>
      <c r="FK186" s="61">
        <v>5</v>
      </c>
      <c r="FL186" s="62">
        <v>4</v>
      </c>
      <c r="FM186" s="40">
        <v>175</v>
      </c>
      <c r="FN186" s="62">
        <v>165</v>
      </c>
    </row>
    <row r="187" spans="2:170" x14ac:dyDescent="0.25">
      <c r="B187" s="64" t="s">
        <v>61</v>
      </c>
      <c r="C187" s="40">
        <v>35216</v>
      </c>
      <c r="D187" s="40">
        <v>25410.918635170605</v>
      </c>
      <c r="E187" s="40">
        <v>6955545.4167682324</v>
      </c>
      <c r="F187" s="43">
        <v>72.157310981288632</v>
      </c>
      <c r="G187" s="44">
        <v>273.72270623625701</v>
      </c>
      <c r="H187" s="44">
        <v>197.5109443652951</v>
      </c>
      <c r="I187" s="43">
        <v>4.2981254639579491</v>
      </c>
      <c r="J187" s="43">
        <v>-1.8026574656390382</v>
      </c>
      <c r="K187" s="60">
        <v>2.4179875186639186</v>
      </c>
      <c r="L187" s="40">
        <v>35216</v>
      </c>
      <c r="M187" s="40">
        <v>26730.288713910762</v>
      </c>
      <c r="N187" s="40">
        <v>7195406.3105091397</v>
      </c>
      <c r="O187" s="43">
        <v>75.90381847430362</v>
      </c>
      <c r="P187" s="44">
        <v>269.18550665577226</v>
      </c>
      <c r="Q187" s="44">
        <v>204.32207833113188</v>
      </c>
      <c r="R187" s="43">
        <v>11.268476200647827</v>
      </c>
      <c r="S187" s="43">
        <v>0.33533842387432655</v>
      </c>
      <c r="T187" s="60">
        <v>11.641602154964731</v>
      </c>
      <c r="U187" s="40">
        <v>34080</v>
      </c>
      <c r="V187" s="40">
        <v>26709.417322834644</v>
      </c>
      <c r="W187" s="40">
        <v>7035814.2597732302</v>
      </c>
      <c r="X187" s="43">
        <v>78.372703412073491</v>
      </c>
      <c r="Y187" s="44">
        <v>263.42073189886139</v>
      </c>
      <c r="Z187" s="44">
        <v>206.44994893700792</v>
      </c>
      <c r="AA187" s="43">
        <v>7.2468573007660124</v>
      </c>
      <c r="AB187" s="43">
        <v>-1.5604655072618501</v>
      </c>
      <c r="AC187" s="60">
        <v>5.5733070849235773</v>
      </c>
      <c r="AD187" s="40">
        <v>35216</v>
      </c>
      <c r="AE187" s="40">
        <v>26439.047619047618</v>
      </c>
      <c r="AF187" s="40">
        <v>7043239.0720133828</v>
      </c>
      <c r="AG187" s="43">
        <v>75.076804915514586</v>
      </c>
      <c r="AH187" s="44">
        <v>266.39533970728905</v>
      </c>
      <c r="AI187" s="44">
        <v>200.0011094960638</v>
      </c>
      <c r="AJ187" s="43">
        <v>-0.18512950937881784</v>
      </c>
      <c r="AK187" s="43">
        <v>5.0410307693559551</v>
      </c>
      <c r="AL187" s="60">
        <v>4.8465688244289264</v>
      </c>
      <c r="AM187" s="40">
        <v>34080</v>
      </c>
      <c r="AN187" s="40">
        <v>25698.645669291338</v>
      </c>
      <c r="AO187" s="40">
        <v>6530552.8546687663</v>
      </c>
      <c r="AP187" s="43">
        <v>75.406824146981634</v>
      </c>
      <c r="AQ187" s="44">
        <v>254.1205065320803</v>
      </c>
      <c r="AR187" s="44">
        <v>191.62420348206473</v>
      </c>
      <c r="AS187" s="43">
        <v>-1.1988900484345852</v>
      </c>
      <c r="AT187" s="43">
        <v>-5.3670421400035186</v>
      </c>
      <c r="AU187" s="60">
        <v>-6.5015872543005191</v>
      </c>
      <c r="AV187" s="40">
        <v>35216</v>
      </c>
      <c r="AW187" s="40">
        <v>24030.425196850392</v>
      </c>
      <c r="AX187" s="40">
        <v>6224193.6591576664</v>
      </c>
      <c r="AY187" s="43">
        <v>68.237236474472951</v>
      </c>
      <c r="AZ187" s="44">
        <v>259.01304734189455</v>
      </c>
      <c r="BA187" s="44">
        <v>176.74334561442714</v>
      </c>
      <c r="BB187" s="43">
        <v>-1.0437296591290404</v>
      </c>
      <c r="BC187" s="43">
        <v>-2.1401281222175164</v>
      </c>
      <c r="BD187" s="60">
        <v>-3.1615206293741682</v>
      </c>
      <c r="BE187" s="40">
        <v>35216</v>
      </c>
      <c r="BF187" s="40">
        <v>23302.90813648294</v>
      </c>
      <c r="BG187" s="40">
        <v>5683981.5775512829</v>
      </c>
      <c r="BH187" s="43">
        <v>66.171365676064681</v>
      </c>
      <c r="BI187" s="44">
        <v>243.91726321284614</v>
      </c>
      <c r="BJ187" s="44">
        <v>161.40338418762161</v>
      </c>
      <c r="BK187" s="43">
        <v>-2.3413123482013911</v>
      </c>
      <c r="BL187" s="43">
        <v>-2.935682948054656</v>
      </c>
      <c r="BM187" s="60">
        <v>-5.2082617889564817</v>
      </c>
      <c r="BN187" s="40">
        <v>31808</v>
      </c>
      <c r="BO187" s="40">
        <v>22286.173228346455</v>
      </c>
      <c r="BP187" s="40">
        <v>5372190.3588182675</v>
      </c>
      <c r="BQ187" s="43">
        <v>70.064679415073115</v>
      </c>
      <c r="BR187" s="44">
        <v>241.05485961067629</v>
      </c>
      <c r="BS187" s="44">
        <v>168.8943146006749</v>
      </c>
      <c r="BT187" s="43">
        <v>-2.1564823549009171</v>
      </c>
      <c r="BU187" s="43">
        <v>-1.9560069390517323</v>
      </c>
      <c r="BV187" s="60">
        <v>-4.0703083494808183</v>
      </c>
      <c r="BW187" s="40">
        <v>35216</v>
      </c>
      <c r="BX187" s="40">
        <v>24488.104986876642</v>
      </c>
      <c r="BY187" s="40">
        <v>6092179.2916753776</v>
      </c>
      <c r="BZ187" s="43">
        <v>69.53687240707815</v>
      </c>
      <c r="CA187" s="44">
        <v>248.78116517959322</v>
      </c>
      <c r="CB187" s="44">
        <v>172.99464140377606</v>
      </c>
      <c r="CC187" s="43">
        <v>-3.0234642246140533</v>
      </c>
      <c r="CD187" s="43">
        <v>-1.3581461128299122</v>
      </c>
      <c r="CE187" s="60">
        <v>-4.3405472755579897</v>
      </c>
      <c r="CF187" s="40">
        <v>34080</v>
      </c>
      <c r="CG187" s="40">
        <v>23899.233595800524</v>
      </c>
      <c r="CH187" s="40">
        <v>6229584.0667817323</v>
      </c>
      <c r="CI187" s="43">
        <v>70.126859142607174</v>
      </c>
      <c r="CJ187" s="44">
        <v>260.66041163246211</v>
      </c>
      <c r="CK187" s="44">
        <v>182.79295970603675</v>
      </c>
      <c r="CL187" s="43">
        <v>-4.0387695182626873</v>
      </c>
      <c r="CM187" s="43">
        <v>5.583440690544121</v>
      </c>
      <c r="CN187" s="60">
        <v>1.3191688716897558</v>
      </c>
      <c r="CO187" s="40">
        <v>35216</v>
      </c>
      <c r="CP187" s="40">
        <v>24634.20472440945</v>
      </c>
      <c r="CQ187" s="40">
        <v>6698975.1755567472</v>
      </c>
      <c r="CR187" s="43">
        <v>69.951739903479805</v>
      </c>
      <c r="CS187" s="44">
        <v>271.93795174231428</v>
      </c>
      <c r="CT187" s="44">
        <v>190.22532870163411</v>
      </c>
      <c r="CU187" s="43">
        <v>-5.7396150897375495</v>
      </c>
      <c r="CV187" s="43">
        <v>3.6778378482379064</v>
      </c>
      <c r="CW187" s="60">
        <v>-2.2728709775734672</v>
      </c>
      <c r="CX187" s="40">
        <v>33120</v>
      </c>
      <c r="CY187" s="40">
        <v>23013.039370078739</v>
      </c>
      <c r="CZ187" s="40">
        <v>6380146.8993385853</v>
      </c>
      <c r="DA187" s="43">
        <v>69.483814523184606</v>
      </c>
      <c r="DB187" s="44">
        <v>277.24051555023937</v>
      </c>
      <c r="DC187" s="44">
        <v>192.63728560804907</v>
      </c>
      <c r="DD187" s="43">
        <v>4.5137518095208184</v>
      </c>
      <c r="DE187" s="43">
        <v>8.1150565542054238</v>
      </c>
      <c r="DF187" s="60">
        <v>12.99510187571067</v>
      </c>
      <c r="DG187" s="40">
        <v>104512</v>
      </c>
      <c r="DH187" s="40">
        <v>78850.624671916012</v>
      </c>
      <c r="DI187" s="40">
        <v>21186765.9870506</v>
      </c>
      <c r="DJ187" s="43">
        <v>75.446479516147434</v>
      </c>
      <c r="DK187" s="44">
        <v>268.69496690996579</v>
      </c>
      <c r="DL187" s="44">
        <v>202.72089317064646</v>
      </c>
      <c r="DM187" s="43">
        <v>-7.2653061224489797</v>
      </c>
      <c r="DN187" s="43">
        <v>-0.23154198952591079</v>
      </c>
      <c r="DO187" s="43">
        <v>7.5848248791896751</v>
      </c>
      <c r="DP187" s="43">
        <v>-1.0438422903111237</v>
      </c>
      <c r="DQ187" s="60">
        <v>6.4618089792103177</v>
      </c>
      <c r="DR187" s="40">
        <v>104512</v>
      </c>
      <c r="DS187" s="40">
        <v>76168.118485189349</v>
      </c>
      <c r="DT187" s="40">
        <v>19797985.585839815</v>
      </c>
      <c r="DU187" s="43">
        <v>72.879782690207207</v>
      </c>
      <c r="DV187" s="44">
        <v>259.92483442648609</v>
      </c>
      <c r="DW187" s="44">
        <v>189.43265448790393</v>
      </c>
      <c r="DX187" s="43">
        <v>-0.88106144668582431</v>
      </c>
      <c r="DY187" s="43">
        <v>-1.7559092184755296</v>
      </c>
      <c r="DZ187" s="43">
        <v>-0.88262423356511621</v>
      </c>
      <c r="EA187" s="43">
        <v>-0.73883774062666441</v>
      </c>
      <c r="EB187" s="60">
        <v>-1.6149408133012004</v>
      </c>
      <c r="EC187" s="40">
        <v>102240</v>
      </c>
      <c r="ED187" s="40">
        <v>70077.186351706041</v>
      </c>
      <c r="EE187" s="40">
        <v>17148351.228044927</v>
      </c>
      <c r="EF187" s="43">
        <v>68.541848935549723</v>
      </c>
      <c r="EG187" s="44">
        <v>244.70661738586554</v>
      </c>
      <c r="EH187" s="44">
        <v>167.72644002391363</v>
      </c>
      <c r="EI187" s="43">
        <v>2.7124773960216997</v>
      </c>
      <c r="EJ187" s="43">
        <v>0.12170094118868659</v>
      </c>
      <c r="EK187" s="43">
        <v>-2.5223580626050102</v>
      </c>
      <c r="EL187" s="43">
        <v>-2.0759334062222736</v>
      </c>
      <c r="EM187" s="60">
        <v>-4.5459289951302964</v>
      </c>
      <c r="EN187" s="40">
        <v>102416</v>
      </c>
      <c r="EO187" s="40">
        <v>71546.47769028871</v>
      </c>
      <c r="EP187" s="40">
        <v>19308706.141677063</v>
      </c>
      <c r="EQ187" s="43">
        <v>69.858691698844623</v>
      </c>
      <c r="ER187" s="44">
        <v>269.876404332032</v>
      </c>
      <c r="ES187" s="44">
        <v>188.53212527024161</v>
      </c>
      <c r="ET187" s="43">
        <v>0.8567545742816064</v>
      </c>
      <c r="EU187" s="43">
        <v>-1.108988174190618</v>
      </c>
      <c r="EV187" s="43">
        <v>-1.9490442229058673</v>
      </c>
      <c r="EW187" s="43">
        <v>5.7137674822642683</v>
      </c>
      <c r="EX187" s="60">
        <v>3.6533594042874249</v>
      </c>
      <c r="EY187" s="40">
        <v>413680</v>
      </c>
      <c r="EZ187" s="40">
        <v>296642.40719910013</v>
      </c>
      <c r="FA187" s="40">
        <v>77441808.94261241</v>
      </c>
      <c r="FB187" s="43">
        <v>71.708181976189351</v>
      </c>
      <c r="FC187" s="44">
        <v>261.06115330514797</v>
      </c>
      <c r="FD187" s="44">
        <v>187.20220688119417</v>
      </c>
      <c r="FE187" s="43">
        <v>-1.3231495108855107</v>
      </c>
      <c r="FF187" s="43">
        <v>-0.75659831861631266</v>
      </c>
      <c r="FG187" s="43">
        <v>0.57414802910124829</v>
      </c>
      <c r="FH187" s="43">
        <v>0.39874411171774543</v>
      </c>
      <c r="FI187" s="60">
        <v>0.97518152225212229</v>
      </c>
      <c r="FK187" s="61">
        <v>18</v>
      </c>
      <c r="FL187" s="62">
        <v>11</v>
      </c>
      <c r="FM187" s="40">
        <v>1104</v>
      </c>
      <c r="FN187" s="62">
        <v>762</v>
      </c>
    </row>
    <row r="188" spans="2:170" x14ac:dyDescent="0.25">
      <c r="B188" s="64" t="s">
        <v>62</v>
      </c>
      <c r="K188" s="60"/>
      <c r="T188" s="60"/>
      <c r="AC188" s="60"/>
      <c r="AL188" s="60"/>
      <c r="AU188" s="60"/>
      <c r="BD188" s="60"/>
      <c r="BM188" s="60"/>
      <c r="BV188" s="60"/>
      <c r="CE188" s="60"/>
      <c r="CN188" s="60"/>
      <c r="CW188" s="60"/>
      <c r="DF188" s="60"/>
      <c r="DQ188" s="60"/>
      <c r="EB188" s="60"/>
      <c r="EM188" s="60"/>
      <c r="EX188" s="60"/>
      <c r="FI188" s="60"/>
      <c r="FK188" s="61">
        <v>1</v>
      </c>
      <c r="FL188" s="62">
        <v>1</v>
      </c>
      <c r="FM188" s="40">
        <v>15</v>
      </c>
      <c r="FN188" s="62">
        <v>15</v>
      </c>
    </row>
    <row r="189" spans="2:170" ht="13" x14ac:dyDescent="0.3">
      <c r="B189" s="65" t="s">
        <v>85</v>
      </c>
      <c r="C189" s="66">
        <v>186837</v>
      </c>
      <c r="D189" s="66">
        <v>127052.21413976297</v>
      </c>
      <c r="E189" s="66">
        <v>39402556.758141607</v>
      </c>
      <c r="F189" s="67">
        <v>68.001634654679194</v>
      </c>
      <c r="G189" s="68">
        <v>310.12884761533616</v>
      </c>
      <c r="H189" s="68">
        <v>210.89268591414768</v>
      </c>
      <c r="I189" s="67">
        <v>5.0731001667762499</v>
      </c>
      <c r="J189" s="67">
        <v>4.4163092739376841</v>
      </c>
      <c r="K189" s="69">
        <v>9.7134532338135902</v>
      </c>
      <c r="L189" s="66">
        <v>186837</v>
      </c>
      <c r="M189" s="66">
        <v>138848.8289742542</v>
      </c>
      <c r="N189" s="66">
        <v>43986660.98553098</v>
      </c>
      <c r="O189" s="67">
        <v>74.315488353085414</v>
      </c>
      <c r="P189" s="68">
        <v>316.79533281254487</v>
      </c>
      <c r="Q189" s="68">
        <v>235.42799865942496</v>
      </c>
      <c r="R189" s="67">
        <v>10.201292823889801</v>
      </c>
      <c r="S189" s="67">
        <v>6.8281697014263409</v>
      </c>
      <c r="T189" s="69">
        <v>17.726024111038491</v>
      </c>
      <c r="U189" s="66">
        <v>180810</v>
      </c>
      <c r="V189" s="66">
        <v>137667.81283203923</v>
      </c>
      <c r="W189" s="66">
        <v>42718186.79721152</v>
      </c>
      <c r="X189" s="67">
        <v>76.13949053262499</v>
      </c>
      <c r="Y189" s="68">
        <v>310.29901556821841</v>
      </c>
      <c r="Z189" s="68">
        <v>236.26008958139218</v>
      </c>
      <c r="AA189" s="67">
        <v>5.6875796055811403</v>
      </c>
      <c r="AB189" s="67">
        <v>3.2325849421744364</v>
      </c>
      <c r="AC189" s="69">
        <v>9.1040203895989666</v>
      </c>
      <c r="AD189" s="66">
        <v>186031</v>
      </c>
      <c r="AE189" s="66">
        <v>145639.60495657701</v>
      </c>
      <c r="AF189" s="66">
        <v>45859454.961124361</v>
      </c>
      <c r="AG189" s="67">
        <v>78.287814910728315</v>
      </c>
      <c r="AH189" s="68">
        <v>314.88313206285841</v>
      </c>
      <c r="AI189" s="68">
        <v>246.51512361447479</v>
      </c>
      <c r="AJ189" s="67">
        <v>5.6836108573016668</v>
      </c>
      <c r="AK189" s="67">
        <v>4.3366276584914942</v>
      </c>
      <c r="AL189" s="69">
        <v>10.266715556213123</v>
      </c>
      <c r="AM189" s="66">
        <v>177090</v>
      </c>
      <c r="AN189" s="66">
        <v>144296.66230753006</v>
      </c>
      <c r="AO189" s="66">
        <v>47046082.043676086</v>
      </c>
      <c r="AP189" s="67">
        <v>81.482106447303664</v>
      </c>
      <c r="AQ189" s="68">
        <v>326.03721590877717</v>
      </c>
      <c r="AR189" s="68">
        <v>265.66199132461509</v>
      </c>
      <c r="AS189" s="67">
        <v>3.6598317833294773</v>
      </c>
      <c r="AT189" s="67">
        <v>-3.3980778691424161</v>
      </c>
      <c r="AU189" s="69">
        <v>0.13738998030240543</v>
      </c>
      <c r="AV189" s="66">
        <v>185473</v>
      </c>
      <c r="AW189" s="66">
        <v>133552.7712254287</v>
      </c>
      <c r="AX189" s="66">
        <v>47355600.945618823</v>
      </c>
      <c r="AY189" s="67">
        <v>72.006583829144233</v>
      </c>
      <c r="AZ189" s="68">
        <v>354.58343927349546</v>
      </c>
      <c r="BA189" s="68">
        <v>255.32342144473225</v>
      </c>
      <c r="BB189" s="67">
        <v>2.6003927604699753</v>
      </c>
      <c r="BC189" s="67">
        <v>0.68551863537109792</v>
      </c>
      <c r="BD189" s="69">
        <v>3.3037375728689198</v>
      </c>
      <c r="BE189" s="66">
        <v>185256</v>
      </c>
      <c r="BF189" s="66">
        <v>129542.1587434555</v>
      </c>
      <c r="BG189" s="66">
        <v>45340611.000517696</v>
      </c>
      <c r="BH189" s="67">
        <v>69.926026009120079</v>
      </c>
      <c r="BI189" s="68">
        <v>350.00660356687405</v>
      </c>
      <c r="BJ189" s="68">
        <v>244.74570864381013</v>
      </c>
      <c r="BK189" s="67">
        <v>4.6432809808755415</v>
      </c>
      <c r="BL189" s="67">
        <v>4.9978087990973963</v>
      </c>
      <c r="BM189" s="69">
        <v>9.8731520853295809</v>
      </c>
      <c r="BN189" s="66">
        <v>167328</v>
      </c>
      <c r="BO189" s="66">
        <v>128311.91623036649</v>
      </c>
      <c r="BP189" s="66">
        <v>40818385.131515965</v>
      </c>
      <c r="BQ189" s="67">
        <v>76.682872101720264</v>
      </c>
      <c r="BR189" s="68">
        <v>318.1184283635211</v>
      </c>
      <c r="BS189" s="68">
        <v>243.94234755400149</v>
      </c>
      <c r="BT189" s="67">
        <v>-0.23581069605845281</v>
      </c>
      <c r="BU189" s="67">
        <v>0.91209176524498059</v>
      </c>
      <c r="BV189" s="69">
        <v>0.67413025930984627</v>
      </c>
      <c r="BW189" s="66">
        <v>185721</v>
      </c>
      <c r="BX189" s="66">
        <v>141458.89164926932</v>
      </c>
      <c r="BY189" s="66">
        <v>45840450.944251359</v>
      </c>
      <c r="BZ189" s="67">
        <v>76.167418681392689</v>
      </c>
      <c r="CA189" s="68">
        <v>324.05492797092859</v>
      </c>
      <c r="CB189" s="68">
        <v>246.82427374530269</v>
      </c>
      <c r="CC189" s="67">
        <v>2.5987211894749311</v>
      </c>
      <c r="CD189" s="67">
        <v>-0.47153096800529659</v>
      </c>
      <c r="CE189" s="69">
        <v>2.1149364462607489</v>
      </c>
      <c r="CF189" s="66">
        <v>183600</v>
      </c>
      <c r="CG189" s="66">
        <v>131050.30042918454</v>
      </c>
      <c r="CH189" s="66">
        <v>44645012.885147274</v>
      </c>
      <c r="CI189" s="67">
        <v>71.378159275154985</v>
      </c>
      <c r="CJ189" s="68">
        <v>340.67081676987095</v>
      </c>
      <c r="CK189" s="68">
        <v>243.16455819796988</v>
      </c>
      <c r="CL189" s="67">
        <v>4.9621690946358399</v>
      </c>
      <c r="CM189" s="67">
        <v>10.670421185054742</v>
      </c>
      <c r="CN189" s="69">
        <v>16.162074621995664</v>
      </c>
      <c r="CO189" s="66">
        <v>189007</v>
      </c>
      <c r="CP189" s="66">
        <v>134076.41026694045</v>
      </c>
      <c r="CQ189" s="66">
        <v>42995296.998314291</v>
      </c>
      <c r="CR189" s="67">
        <v>70.93727230575611</v>
      </c>
      <c r="CS189" s="68">
        <v>320.67756671522216</v>
      </c>
      <c r="CT189" s="68">
        <v>227.47991872424987</v>
      </c>
      <c r="CU189" s="67">
        <v>1.1863403653903142</v>
      </c>
      <c r="CV189" s="67">
        <v>3.1881039642905855</v>
      </c>
      <c r="CW189" s="69">
        <v>4.4122660939422218</v>
      </c>
      <c r="CX189" s="66">
        <v>182310</v>
      </c>
      <c r="CY189" s="66">
        <v>132043.58046569134</v>
      </c>
      <c r="CZ189" s="66">
        <v>42888547.599952608</v>
      </c>
      <c r="DA189" s="67">
        <v>72.428051377155029</v>
      </c>
      <c r="DB189" s="68">
        <v>324.80600305363782</v>
      </c>
      <c r="DC189" s="68">
        <v>235.25065876777253</v>
      </c>
      <c r="DD189" s="67">
        <v>11.667645053828602</v>
      </c>
      <c r="DE189" s="67">
        <v>5.6389281264455047</v>
      </c>
      <c r="DF189" s="69">
        <v>17.964503298986784</v>
      </c>
      <c r="DG189" s="66">
        <v>554484</v>
      </c>
      <c r="DH189" s="66">
        <v>403568.85594605637</v>
      </c>
      <c r="DI189" s="66">
        <v>126107404.54088411</v>
      </c>
      <c r="DJ189" s="67">
        <v>72.782777491515787</v>
      </c>
      <c r="DK189" s="68">
        <v>312.48051647905265</v>
      </c>
      <c r="DL189" s="68">
        <v>227.43199901328822</v>
      </c>
      <c r="DM189" s="67">
        <v>-1.422963689892051</v>
      </c>
      <c r="DN189" s="67">
        <v>5.475853825123103</v>
      </c>
      <c r="DO189" s="67">
        <v>6.9984022377418214</v>
      </c>
      <c r="DP189" s="67">
        <v>4.8277231431123671</v>
      </c>
      <c r="DQ189" s="69">
        <v>12.163988865313819</v>
      </c>
      <c r="DR189" s="66">
        <v>548594</v>
      </c>
      <c r="DS189" s="66">
        <v>423489.03848953574</v>
      </c>
      <c r="DT189" s="66">
        <v>140261137.95041928</v>
      </c>
      <c r="DU189" s="67">
        <v>77.195346374465586</v>
      </c>
      <c r="DV189" s="68">
        <v>331.20370352604783</v>
      </c>
      <c r="DW189" s="68">
        <v>255.67384614199074</v>
      </c>
      <c r="DX189" s="67">
        <v>0.62197016524120374</v>
      </c>
      <c r="DY189" s="67">
        <v>4.6286702799308426</v>
      </c>
      <c r="DZ189" s="67">
        <v>3.9819336751641448</v>
      </c>
      <c r="EA189" s="67">
        <v>0.41924579576391602</v>
      </c>
      <c r="EB189" s="69">
        <v>4.4178735605105981</v>
      </c>
      <c r="EC189" s="66">
        <v>538305</v>
      </c>
      <c r="ED189" s="66">
        <v>399312.96662309131</v>
      </c>
      <c r="EE189" s="66">
        <v>131999447.07628502</v>
      </c>
      <c r="EF189" s="67">
        <v>74.179687467716505</v>
      </c>
      <c r="EG189" s="68">
        <v>330.56639305399358</v>
      </c>
      <c r="EH189" s="68">
        <v>245.21311724075574</v>
      </c>
      <c r="EI189" s="67">
        <v>2.0996329909812514</v>
      </c>
      <c r="EJ189" s="67">
        <v>4.4612912269145051</v>
      </c>
      <c r="EK189" s="67">
        <v>2.3130917974454706</v>
      </c>
      <c r="EL189" s="67">
        <v>1.8253219620033003</v>
      </c>
      <c r="EM189" s="69">
        <v>4.1806351320327675</v>
      </c>
      <c r="EN189" s="66">
        <v>554917</v>
      </c>
      <c r="EO189" s="66">
        <v>397170.29116181633</v>
      </c>
      <c r="EP189" s="66">
        <v>130528857.48341417</v>
      </c>
      <c r="EQ189" s="67">
        <v>71.572918321445613</v>
      </c>
      <c r="ER189" s="68">
        <v>328.64708259418558</v>
      </c>
      <c r="ES189" s="68">
        <v>235.2223079909503</v>
      </c>
      <c r="ET189" s="67">
        <v>1.5165734586838924</v>
      </c>
      <c r="EU189" s="67">
        <v>7.3576318061001009</v>
      </c>
      <c r="EV189" s="67">
        <v>5.7537977774716627</v>
      </c>
      <c r="EW189" s="67">
        <v>6.4446718402629664</v>
      </c>
      <c r="EX189" s="69">
        <v>12.569283002863514</v>
      </c>
      <c r="EY189" s="66">
        <v>2196300</v>
      </c>
      <c r="EZ189" s="66">
        <v>1623541.1522204997</v>
      </c>
      <c r="FA189" s="66">
        <v>528896847.05100256</v>
      </c>
      <c r="FB189" s="67">
        <v>73.921647872353489</v>
      </c>
      <c r="FC189" s="68">
        <v>325.76744132887302</v>
      </c>
      <c r="FD189" s="68">
        <v>240.81266086190527</v>
      </c>
      <c r="FE189" s="67">
        <v>0.67598632717151497</v>
      </c>
      <c r="FF189" s="67">
        <v>5.4534048108613415</v>
      </c>
      <c r="FG189" s="67">
        <v>4.7453406299067478</v>
      </c>
      <c r="FH189" s="67">
        <v>3.2263779433779147</v>
      </c>
      <c r="FI189" s="69">
        <v>8.1248211966309025</v>
      </c>
      <c r="FK189" s="70">
        <v>60</v>
      </c>
      <c r="FL189" s="71">
        <v>37</v>
      </c>
      <c r="FM189" s="66">
        <v>6077</v>
      </c>
      <c r="FN189" s="71">
        <v>4853</v>
      </c>
    </row>
    <row r="190" spans="2:170" ht="13" x14ac:dyDescent="0.3">
      <c r="B190" s="63" t="s">
        <v>86</v>
      </c>
      <c r="K190" s="60"/>
      <c r="T190" s="60"/>
      <c r="AC190" s="60"/>
      <c r="AL190" s="60"/>
      <c r="AU190" s="60"/>
      <c r="BD190" s="60"/>
      <c r="BM190" s="60"/>
      <c r="BV190" s="60"/>
      <c r="CE190" s="60"/>
      <c r="CN190" s="60"/>
      <c r="CW190" s="60"/>
      <c r="DF190" s="60"/>
      <c r="DQ190" s="60"/>
      <c r="EB190" s="60"/>
      <c r="EM190" s="60"/>
      <c r="EX190" s="60"/>
      <c r="FI190" s="60"/>
      <c r="FK190" s="61"/>
      <c r="FL190" s="62"/>
      <c r="FN190" s="62"/>
    </row>
    <row r="191" spans="2:170" x14ac:dyDescent="0.25">
      <c r="B191" s="64" t="s">
        <v>59</v>
      </c>
      <c r="C191" s="40">
        <v>263500</v>
      </c>
      <c r="D191" s="40">
        <v>192321.22385747483</v>
      </c>
      <c r="E191" s="40">
        <v>36490770.233994968</v>
      </c>
      <c r="F191" s="43">
        <v>72.987181729591967</v>
      </c>
      <c r="G191" s="44">
        <v>189.73865443492343</v>
      </c>
      <c r="H191" s="44">
        <v>138.48489652370006</v>
      </c>
      <c r="I191" s="43">
        <v>1.4928870745869998</v>
      </c>
      <c r="J191" s="43">
        <v>3.066567068277346</v>
      </c>
      <c r="K191" s="60">
        <v>4.6052345261826391</v>
      </c>
      <c r="L191" s="40">
        <v>263500</v>
      </c>
      <c r="M191" s="40">
        <v>205296.61016949153</v>
      </c>
      <c r="N191" s="40">
        <v>41178941.030338332</v>
      </c>
      <c r="O191" s="43">
        <v>77.911427009294698</v>
      </c>
      <c r="P191" s="44">
        <v>200.58266425510519</v>
      </c>
      <c r="Q191" s="44">
        <v>156.27681605441492</v>
      </c>
      <c r="R191" s="43">
        <v>5.7039581581271364</v>
      </c>
      <c r="S191" s="43">
        <v>7.8269410739246918</v>
      </c>
      <c r="T191" s="60">
        <v>13.977344676002408</v>
      </c>
      <c r="U191" s="40">
        <v>255000</v>
      </c>
      <c r="V191" s="40">
        <v>217960.4647410037</v>
      </c>
      <c r="W191" s="40">
        <v>44122178.638473459</v>
      </c>
      <c r="X191" s="43">
        <v>85.474692055295577</v>
      </c>
      <c r="Y191" s="44">
        <v>202.43202679395367</v>
      </c>
      <c r="Z191" s="44">
        <v>173.02815152342532</v>
      </c>
      <c r="AA191" s="43">
        <v>9.1143792866557973</v>
      </c>
      <c r="AB191" s="43">
        <v>4.9053868687767519</v>
      </c>
      <c r="AC191" s="60">
        <v>14.46686172008728</v>
      </c>
      <c r="AD191" s="40">
        <v>263500</v>
      </c>
      <c r="AE191" s="40">
        <v>221168.00065338126</v>
      </c>
      <c r="AF191" s="40">
        <v>47237106.368280381</v>
      </c>
      <c r="AG191" s="43">
        <v>83.93472510564753</v>
      </c>
      <c r="AH191" s="44">
        <v>213.58020250999729</v>
      </c>
      <c r="AI191" s="44">
        <v>179.26795585685156</v>
      </c>
      <c r="AJ191" s="43">
        <v>1.84649927023757</v>
      </c>
      <c r="AK191" s="43">
        <v>6.1871942854141722</v>
      </c>
      <c r="AL191" s="60">
        <v>8.1479400530352297</v>
      </c>
      <c r="AM191" s="40">
        <v>255000</v>
      </c>
      <c r="AN191" s="40">
        <v>216923.80720545279</v>
      </c>
      <c r="AO191" s="40">
        <v>47916141.764930211</v>
      </c>
      <c r="AP191" s="43">
        <v>85.068159688412848</v>
      </c>
      <c r="AQ191" s="44">
        <v>220.88927159363334</v>
      </c>
      <c r="AR191" s="44">
        <v>187.90643829384399</v>
      </c>
      <c r="AS191" s="43">
        <v>-2.2913216420796991</v>
      </c>
      <c r="AT191" s="43">
        <v>-1.8059095075401337</v>
      </c>
      <c r="AU191" s="60">
        <v>-4.0558519542881166</v>
      </c>
      <c r="AV191" s="40">
        <v>263872</v>
      </c>
      <c r="AW191" s="40">
        <v>200499.37414965985</v>
      </c>
      <c r="AX191" s="40">
        <v>42977481.761229351</v>
      </c>
      <c r="AY191" s="43">
        <v>75.983573152763412</v>
      </c>
      <c r="AZ191" s="44">
        <v>214.35219907045411</v>
      </c>
      <c r="BA191" s="44">
        <v>162.87245998525555</v>
      </c>
      <c r="BB191" s="43">
        <v>2.1094085521632251</v>
      </c>
      <c r="BC191" s="43">
        <v>3.4954822649943287</v>
      </c>
      <c r="BD191" s="60">
        <v>5.6786248190245292</v>
      </c>
      <c r="BE191" s="40">
        <v>263500</v>
      </c>
      <c r="BF191" s="40">
        <v>201670.55393586005</v>
      </c>
      <c r="BG191" s="40">
        <v>41326006.704373173</v>
      </c>
      <c r="BH191" s="43">
        <v>76.535314586664157</v>
      </c>
      <c r="BI191" s="44">
        <v>204.91839734578519</v>
      </c>
      <c r="BJ191" s="44">
        <v>156.83494005454716</v>
      </c>
      <c r="BK191" s="43">
        <v>5.8753610789394575</v>
      </c>
      <c r="BL191" s="43">
        <v>3.9498410542613898</v>
      </c>
      <c r="BM191" s="60">
        <v>10.057269557197756</v>
      </c>
      <c r="BN191" s="40">
        <v>238000</v>
      </c>
      <c r="BO191" s="40">
        <v>195170.60620678565</v>
      </c>
      <c r="BP191" s="40">
        <v>41268186.568655401</v>
      </c>
      <c r="BQ191" s="43">
        <v>82.004456389405732</v>
      </c>
      <c r="BR191" s="44">
        <v>211.44673048220821</v>
      </c>
      <c r="BS191" s="44">
        <v>173.39574188510673</v>
      </c>
      <c r="BT191" s="43">
        <v>-2.893081617002184</v>
      </c>
      <c r="BU191" s="43">
        <v>-0.36296268790890596</v>
      </c>
      <c r="BV191" s="60">
        <v>-3.2455434980747584</v>
      </c>
      <c r="BW191" s="40">
        <v>263283</v>
      </c>
      <c r="BX191" s="40">
        <v>215795.34677027684</v>
      </c>
      <c r="BY191" s="40">
        <v>46287750.700785443</v>
      </c>
      <c r="BZ191" s="43">
        <v>81.963266435841604</v>
      </c>
      <c r="CA191" s="44">
        <v>214.4983726181116</v>
      </c>
      <c r="CB191" s="44">
        <v>175.80987264952711</v>
      </c>
      <c r="CC191" s="43">
        <v>1.410613343036053</v>
      </c>
      <c r="CD191" s="43">
        <v>-0.3144228143407628</v>
      </c>
      <c r="CE191" s="60">
        <v>1.0917552385245413</v>
      </c>
      <c r="CF191" s="40">
        <v>254790</v>
      </c>
      <c r="CG191" s="40">
        <v>205094.19426906266</v>
      </c>
      <c r="CH191" s="40">
        <v>43392041.617119342</v>
      </c>
      <c r="CI191" s="43">
        <v>80.495386109762023</v>
      </c>
      <c r="CJ191" s="44">
        <v>211.57128202368034</v>
      </c>
      <c r="CK191" s="44">
        <v>170.30512036233503</v>
      </c>
      <c r="CL191" s="43">
        <v>5.8569461169009118</v>
      </c>
      <c r="CM191" s="43">
        <v>8.6822217802316928</v>
      </c>
      <c r="CN191" s="60">
        <v>15.047680948652856</v>
      </c>
      <c r="CO191" s="40">
        <v>263283</v>
      </c>
      <c r="CP191" s="40">
        <v>204661.05561861521</v>
      </c>
      <c r="CQ191" s="40">
        <v>42627923.13564714</v>
      </c>
      <c r="CR191" s="43">
        <v>77.734246274394934</v>
      </c>
      <c r="CS191" s="44">
        <v>208.28546499380931</v>
      </c>
      <c r="CT191" s="44">
        <v>161.90913631205638</v>
      </c>
      <c r="CU191" s="43">
        <v>-0.5079131953026037</v>
      </c>
      <c r="CV191" s="43">
        <v>6.1538765084949087</v>
      </c>
      <c r="CW191" s="60">
        <v>5.6147069624518773</v>
      </c>
      <c r="CX191" s="40">
        <v>254790</v>
      </c>
      <c r="CY191" s="40">
        <v>195685.4847013113</v>
      </c>
      <c r="CZ191" s="40">
        <v>40978179.595578663</v>
      </c>
      <c r="DA191" s="43">
        <v>76.802655010522912</v>
      </c>
      <c r="DB191" s="44">
        <v>209.40837619165561</v>
      </c>
      <c r="DC191" s="44">
        <v>160.83119272961522</v>
      </c>
      <c r="DD191" s="43">
        <v>6.7424297811153462</v>
      </c>
      <c r="DE191" s="43">
        <v>11.108663917690002</v>
      </c>
      <c r="DF191" s="60">
        <v>18.600087563102015</v>
      </c>
      <c r="DG191" s="40">
        <v>782000</v>
      </c>
      <c r="DH191" s="40">
        <v>615578.29876797006</v>
      </c>
      <c r="DI191" s="40">
        <v>121791889.90280676</v>
      </c>
      <c r="DJ191" s="43">
        <v>78.71845252787341</v>
      </c>
      <c r="DK191" s="44">
        <v>197.84955081516571</v>
      </c>
      <c r="DL191" s="44">
        <v>155.74410473504702</v>
      </c>
      <c r="DM191" s="43">
        <v>3.6736533693937345</v>
      </c>
      <c r="DN191" s="43">
        <v>9.3838845456482201</v>
      </c>
      <c r="DO191" s="43">
        <v>5.5078903758786595</v>
      </c>
      <c r="DP191" s="43">
        <v>5.3684858405104192</v>
      </c>
      <c r="DQ191" s="60">
        <v>11.172066531353533</v>
      </c>
      <c r="DR191" s="40">
        <v>782372</v>
      </c>
      <c r="DS191" s="40">
        <v>638591.18200849392</v>
      </c>
      <c r="DT191" s="40">
        <v>138130729.89443994</v>
      </c>
      <c r="DU191" s="43">
        <v>81.622448401590788</v>
      </c>
      <c r="DV191" s="44">
        <v>216.30541383298129</v>
      </c>
      <c r="DW191" s="44">
        <v>176.55377479567258</v>
      </c>
      <c r="DX191" s="43">
        <v>3.6001822072501537</v>
      </c>
      <c r="DY191" s="43">
        <v>4.1330053512855613</v>
      </c>
      <c r="DZ191" s="43">
        <v>0.51430714958624957</v>
      </c>
      <c r="EA191" s="43">
        <v>2.3823667020797807</v>
      </c>
      <c r="EB191" s="60">
        <v>2.9089265339033212</v>
      </c>
      <c r="EC191" s="40">
        <v>764783</v>
      </c>
      <c r="ED191" s="40">
        <v>612636.5069129226</v>
      </c>
      <c r="EE191" s="40">
        <v>128881943.97381403</v>
      </c>
      <c r="EF191" s="43">
        <v>80.105926375576146</v>
      </c>
      <c r="EG191" s="44">
        <v>210.37261495115689</v>
      </c>
      <c r="EH191" s="44">
        <v>168.52093204714805</v>
      </c>
      <c r="EI191" s="43">
        <v>1.2501654883893345</v>
      </c>
      <c r="EJ191" s="43">
        <v>2.6388934516587201</v>
      </c>
      <c r="EK191" s="43">
        <v>1.3715809318303231</v>
      </c>
      <c r="EL191" s="43">
        <v>0.8752195463950696</v>
      </c>
      <c r="EM191" s="60">
        <v>2.2588048226239112</v>
      </c>
      <c r="EN191" s="40">
        <v>772863</v>
      </c>
      <c r="EO191" s="40">
        <v>605440.73458898917</v>
      </c>
      <c r="EP191" s="40">
        <v>126998144.34834515</v>
      </c>
      <c r="EQ191" s="43">
        <v>78.337394155107589</v>
      </c>
      <c r="ER191" s="44">
        <v>209.7614796839849</v>
      </c>
      <c r="ES191" s="44">
        <v>164.32167712562918</v>
      </c>
      <c r="ET191" s="43">
        <v>3.1451425021355908E-2</v>
      </c>
      <c r="EU191" s="43">
        <v>3.9214976701855333</v>
      </c>
      <c r="EV191" s="43">
        <v>3.8888231549163974</v>
      </c>
      <c r="EW191" s="43">
        <v>8.5362298110531523</v>
      </c>
      <c r="EX191" s="60">
        <v>12.757011847353922</v>
      </c>
      <c r="EY191" s="40">
        <v>3102018</v>
      </c>
      <c r="EZ191" s="40">
        <v>2472246.7222783756</v>
      </c>
      <c r="FA191" s="40">
        <v>515802708.11940587</v>
      </c>
      <c r="FB191" s="43">
        <v>79.698013431204316</v>
      </c>
      <c r="FC191" s="44">
        <v>208.63723004314548</v>
      </c>
      <c r="FD191" s="44">
        <v>166.27972762227876</v>
      </c>
      <c r="FE191" s="43">
        <v>2.1262684226225161</v>
      </c>
      <c r="FF191" s="43">
        <v>4.9566091853753438</v>
      </c>
      <c r="FG191" s="43">
        <v>2.7714130815147859</v>
      </c>
      <c r="FH191" s="43">
        <v>4.0520402804002718</v>
      </c>
      <c r="FI191" s="60">
        <v>6.9357521363215513</v>
      </c>
      <c r="FK191" s="61">
        <v>84</v>
      </c>
      <c r="FL191" s="62">
        <v>45</v>
      </c>
      <c r="FM191" s="40">
        <v>8493</v>
      </c>
      <c r="FN191" s="62">
        <v>6177</v>
      </c>
    </row>
    <row r="192" spans="2:170" x14ac:dyDescent="0.25">
      <c r="B192" s="64" t="s">
        <v>60</v>
      </c>
      <c r="C192" s="40">
        <v>43803</v>
      </c>
      <c r="D192" s="40">
        <v>31961.232665639447</v>
      </c>
      <c r="E192" s="40">
        <v>5388729.8617719524</v>
      </c>
      <c r="F192" s="43">
        <v>72.965853173616978</v>
      </c>
      <c r="G192" s="44">
        <v>168.60206607629414</v>
      </c>
      <c r="H192" s="44">
        <v>123.02193598091347</v>
      </c>
      <c r="I192" s="43">
        <v>1.8878400888388971</v>
      </c>
      <c r="J192" s="43">
        <v>7.5100872709478148</v>
      </c>
      <c r="K192" s="60">
        <v>9.5397057979735784</v>
      </c>
      <c r="L192" s="40">
        <v>43803</v>
      </c>
      <c r="M192" s="40">
        <v>33528.813559322036</v>
      </c>
      <c r="N192" s="40">
        <v>5884756.8713251138</v>
      </c>
      <c r="O192" s="43">
        <v>76.544559868780752</v>
      </c>
      <c r="P192" s="44">
        <v>175.51342402597396</v>
      </c>
      <c r="Q192" s="44">
        <v>134.34597793130865</v>
      </c>
      <c r="R192" s="43">
        <v>0.64043915822867636</v>
      </c>
      <c r="S192" s="43">
        <v>8.1301453545539015</v>
      </c>
      <c r="T192" s="60">
        <v>8.8226531473343019</v>
      </c>
      <c r="U192" s="40">
        <v>42390</v>
      </c>
      <c r="V192" s="40">
        <v>35503.530046224958</v>
      </c>
      <c r="W192" s="40">
        <v>6022521.6280585518</v>
      </c>
      <c r="X192" s="43">
        <v>83.754494093477149</v>
      </c>
      <c r="Y192" s="44">
        <v>169.63162874839026</v>
      </c>
      <c r="Z192" s="44">
        <v>142.07411248073959</v>
      </c>
      <c r="AA192" s="43">
        <v>6.6862937520072157</v>
      </c>
      <c r="AB192" s="43">
        <v>11.608202799586596</v>
      </c>
      <c r="AC192" s="60">
        <v>19.070655090076535</v>
      </c>
      <c r="AD192" s="40">
        <v>43803</v>
      </c>
      <c r="AE192" s="40">
        <v>36663.975346687213</v>
      </c>
      <c r="AF192" s="40">
        <v>6562854.1561479177</v>
      </c>
      <c r="AG192" s="43">
        <v>83.7019732591083</v>
      </c>
      <c r="AH192" s="44">
        <v>179.00007007125885</v>
      </c>
      <c r="AI192" s="44">
        <v>149.82659078483022</v>
      </c>
      <c r="AJ192" s="43">
        <v>-1.8075801749099143</v>
      </c>
      <c r="AK192" s="43">
        <v>8.0818121564771772</v>
      </c>
      <c r="AL192" s="60">
        <v>6.1281467472079409</v>
      </c>
      <c r="AM192" s="40">
        <v>42390</v>
      </c>
      <c r="AN192" s="40">
        <v>37023.212634822805</v>
      </c>
      <c r="AO192" s="40">
        <v>6840154.6005855119</v>
      </c>
      <c r="AP192" s="43">
        <v>87.339496661530561</v>
      </c>
      <c r="AQ192" s="44">
        <v>184.75313496030569</v>
      </c>
      <c r="AR192" s="44">
        <v>161.36245814072922</v>
      </c>
      <c r="AS192" s="43">
        <v>-0.92058497927994787</v>
      </c>
      <c r="AT192" s="43">
        <v>4.0244021677986987</v>
      </c>
      <c r="AU192" s="60">
        <v>3.0667691466310218</v>
      </c>
      <c r="AV192" s="40">
        <v>43803</v>
      </c>
      <c r="AW192" s="40">
        <v>34669.664098613248</v>
      </c>
      <c r="AX192" s="40">
        <v>5969091.7218952253</v>
      </c>
      <c r="AY192" s="43">
        <v>79.149063074705509</v>
      </c>
      <c r="AZ192" s="44">
        <v>172.17045151971874</v>
      </c>
      <c r="BA192" s="44">
        <v>136.27129926934742</v>
      </c>
      <c r="BB192" s="43">
        <v>5.2061310782064396</v>
      </c>
      <c r="BC192" s="43">
        <v>3.8335671613540563</v>
      </c>
      <c r="BD192" s="60">
        <v>9.2392787709736428</v>
      </c>
      <c r="BE192" s="40">
        <v>43803</v>
      </c>
      <c r="BF192" s="40">
        <v>34824.24499229584</v>
      </c>
      <c r="BG192" s="40">
        <v>5837516.297057013</v>
      </c>
      <c r="BH192" s="43">
        <v>79.501963318256372</v>
      </c>
      <c r="BI192" s="44">
        <v>167.6279356048766</v>
      </c>
      <c r="BJ192" s="44">
        <v>133.26749987573939</v>
      </c>
      <c r="BK192" s="43">
        <v>13.375389849808224</v>
      </c>
      <c r="BL192" s="43">
        <v>2.6162975170294795</v>
      </c>
      <c r="BM192" s="60">
        <v>16.341627359282057</v>
      </c>
      <c r="BN192" s="40">
        <v>39564</v>
      </c>
      <c r="BO192" s="40">
        <v>34543.386748844379</v>
      </c>
      <c r="BP192" s="40">
        <v>6046863.3289830526</v>
      </c>
      <c r="BQ192" s="43">
        <v>87.310147479638999</v>
      </c>
      <c r="BR192" s="44">
        <v>175.05125866633057</v>
      </c>
      <c r="BS192" s="44">
        <v>152.83751210653759</v>
      </c>
      <c r="BT192" s="43">
        <v>2.9227286555048444</v>
      </c>
      <c r="BU192" s="43">
        <v>0.46789674400560372</v>
      </c>
      <c r="BV192" s="60">
        <v>3.4043007517741266</v>
      </c>
      <c r="BW192" s="40">
        <v>43803</v>
      </c>
      <c r="BX192" s="40">
        <v>37188.679506933746</v>
      </c>
      <c r="BY192" s="40">
        <v>6585293.8153775036</v>
      </c>
      <c r="BZ192" s="43">
        <v>84.899845916795073</v>
      </c>
      <c r="CA192" s="44">
        <v>177.07791464199988</v>
      </c>
      <c r="CB192" s="44">
        <v>150.3388766837318</v>
      </c>
      <c r="CC192" s="43">
        <v>6.0997577488872947</v>
      </c>
      <c r="CD192" s="43">
        <v>-6.525964898469673E-2</v>
      </c>
      <c r="CE192" s="60">
        <v>6.0305174194555935</v>
      </c>
      <c r="CF192" s="40">
        <v>42390</v>
      </c>
      <c r="CG192" s="40">
        <v>35057.204930662556</v>
      </c>
      <c r="CH192" s="40">
        <v>6401584.3294761153</v>
      </c>
      <c r="CI192" s="43">
        <v>82.701592193117619</v>
      </c>
      <c r="CJ192" s="44">
        <v>182.6039566513476</v>
      </c>
      <c r="CK192" s="44">
        <v>151.01637955829477</v>
      </c>
      <c r="CL192" s="43">
        <v>9.0995324885861635</v>
      </c>
      <c r="CM192" s="43">
        <v>7.084457776678355</v>
      </c>
      <c r="CN192" s="60">
        <v>16.828642802422745</v>
      </c>
      <c r="CO192" s="40">
        <v>43803</v>
      </c>
      <c r="CP192" s="40">
        <v>35338.063174114024</v>
      </c>
      <c r="CQ192" s="40">
        <v>6255942.0215408346</v>
      </c>
      <c r="CR192" s="43">
        <v>80.674983846115609</v>
      </c>
      <c r="CS192" s="44">
        <v>177.03126486353281</v>
      </c>
      <c r="CT192" s="44">
        <v>142.81994433122924</v>
      </c>
      <c r="CU192" s="43">
        <v>6.425808143757024</v>
      </c>
      <c r="CV192" s="43">
        <v>2.4593176833825119</v>
      </c>
      <c r="CW192" s="60">
        <v>9.0431568631079386</v>
      </c>
      <c r="CX192" s="40">
        <v>42390</v>
      </c>
      <c r="CY192" s="40">
        <v>33681.217257318953</v>
      </c>
      <c r="CZ192" s="40">
        <v>6204599.9589522323</v>
      </c>
      <c r="DA192" s="43">
        <v>79.455572675911654</v>
      </c>
      <c r="DB192" s="44">
        <v>184.21543115707814</v>
      </c>
      <c r="DC192" s="44">
        <v>146.36942578325625</v>
      </c>
      <c r="DD192" s="43">
        <v>7.0217917675894252</v>
      </c>
      <c r="DE192" s="43">
        <v>14.126378774798052</v>
      </c>
      <c r="DF192" s="60">
        <v>22.140095444233395</v>
      </c>
      <c r="DG192" s="40">
        <v>129996</v>
      </c>
      <c r="DH192" s="40">
        <v>100993.57627118644</v>
      </c>
      <c r="DI192" s="40">
        <v>17296008.361155618</v>
      </c>
      <c r="DJ192" s="43">
        <v>77.689756816507</v>
      </c>
      <c r="DK192" s="44">
        <v>171.25849979520117</v>
      </c>
      <c r="DL192" s="44">
        <v>133.05031201848993</v>
      </c>
      <c r="DM192" s="43">
        <v>0</v>
      </c>
      <c r="DN192" s="43">
        <v>3.0936770752306191</v>
      </c>
      <c r="DO192" s="43">
        <v>3.0936770752419092</v>
      </c>
      <c r="DP192" s="43">
        <v>9.0474624395212278</v>
      </c>
      <c r="DQ192" s="60">
        <v>12.421038786132581</v>
      </c>
      <c r="DR192" s="40">
        <v>129996</v>
      </c>
      <c r="DS192" s="40">
        <v>108356.85208012327</v>
      </c>
      <c r="DT192" s="40">
        <v>19372100.478628654</v>
      </c>
      <c r="DU192" s="43">
        <v>83.353989415153748</v>
      </c>
      <c r="DV192" s="44">
        <v>178.78057646326022</v>
      </c>
      <c r="DW192" s="44">
        <v>149.02074278153677</v>
      </c>
      <c r="DX192" s="43">
        <v>0</v>
      </c>
      <c r="DY192" s="43">
        <v>0.64713138789458236</v>
      </c>
      <c r="DZ192" s="43">
        <v>0.64713138787785962</v>
      </c>
      <c r="EA192" s="43">
        <v>5.2655186370527964</v>
      </c>
      <c r="EB192" s="60">
        <v>5.9467248488384366</v>
      </c>
      <c r="EC192" s="40">
        <v>127170</v>
      </c>
      <c r="ED192" s="40">
        <v>106556.31124807397</v>
      </c>
      <c r="EE192" s="40">
        <v>18469673.441417571</v>
      </c>
      <c r="EF192" s="43">
        <v>83.790446841294298</v>
      </c>
      <c r="EG192" s="44">
        <v>173.33251522209966</v>
      </c>
      <c r="EH192" s="44">
        <v>145.23608902585178</v>
      </c>
      <c r="EI192" s="43">
        <v>0</v>
      </c>
      <c r="EJ192" s="43">
        <v>7.2761367475629939</v>
      </c>
      <c r="EK192" s="43">
        <v>7.2761367475661913</v>
      </c>
      <c r="EL192" s="43">
        <v>0.82477862558548309</v>
      </c>
      <c r="EM192" s="60">
        <v>8.1609273937958786</v>
      </c>
      <c r="EN192" s="40">
        <v>128583</v>
      </c>
      <c r="EO192" s="40">
        <v>104076.48536209553</v>
      </c>
      <c r="EP192" s="40">
        <v>18862126.309969179</v>
      </c>
      <c r="EQ192" s="43">
        <v>80.941092805499579</v>
      </c>
      <c r="ER192" s="44">
        <v>181.23331359956487</v>
      </c>
      <c r="ES192" s="44">
        <v>146.69222455510589</v>
      </c>
      <c r="ET192" s="43">
        <v>0</v>
      </c>
      <c r="EU192" s="43">
        <v>7.5070279995502052</v>
      </c>
      <c r="EV192" s="43">
        <v>7.5070279995488054</v>
      </c>
      <c r="EW192" s="43">
        <v>7.6612987006940951</v>
      </c>
      <c r="EX192" s="60">
        <v>15.743462538810794</v>
      </c>
      <c r="EY192" s="40">
        <v>515745</v>
      </c>
      <c r="EZ192" s="40">
        <v>419983.22496147919</v>
      </c>
      <c r="FA192" s="40">
        <v>73999908.591171026</v>
      </c>
      <c r="FB192" s="43">
        <v>81.432340587204763</v>
      </c>
      <c r="FC192" s="44">
        <v>176.19729597047188</v>
      </c>
      <c r="FD192" s="44">
        <v>143.48158216011987</v>
      </c>
      <c r="FE192" s="43">
        <v>0</v>
      </c>
      <c r="FF192" s="43">
        <v>4.5355693039519274</v>
      </c>
      <c r="FG192" s="43">
        <v>4.5355693039927862</v>
      </c>
      <c r="FH192" s="43">
        <v>5.5887504518381457</v>
      </c>
      <c r="FI192" s="60">
        <v>10.377801405786611</v>
      </c>
      <c r="FK192" s="61">
        <v>19</v>
      </c>
      <c r="FL192" s="62">
        <v>5</v>
      </c>
      <c r="FM192" s="40">
        <v>1413</v>
      </c>
      <c r="FN192" s="62">
        <v>649</v>
      </c>
    </row>
    <row r="193" spans="2:170" x14ac:dyDescent="0.25">
      <c r="B193" s="64" t="s">
        <v>61</v>
      </c>
      <c r="C193" s="40">
        <v>85188</v>
      </c>
      <c r="D193" s="40">
        <v>72846.95968099247</v>
      </c>
      <c r="E193" s="40">
        <v>16228399.330361497</v>
      </c>
      <c r="F193" s="43">
        <v>85.513170494661765</v>
      </c>
      <c r="G193" s="44">
        <v>222.77387280715683</v>
      </c>
      <c r="H193" s="44">
        <v>190.50100167114496</v>
      </c>
      <c r="I193" s="43">
        <v>7.6130868389310917</v>
      </c>
      <c r="J193" s="43">
        <v>2.4960614838020998</v>
      </c>
      <c r="K193" s="60">
        <v>10.299175651013497</v>
      </c>
      <c r="L193" s="40">
        <v>85188</v>
      </c>
      <c r="M193" s="40">
        <v>75137.162605228179</v>
      </c>
      <c r="N193" s="40">
        <v>17191386.760626394</v>
      </c>
      <c r="O193" s="43">
        <v>88.20158074520846</v>
      </c>
      <c r="P193" s="44">
        <v>228.80005265770029</v>
      </c>
      <c r="Q193" s="44">
        <v>201.80526318996098</v>
      </c>
      <c r="R193" s="43">
        <v>6.7588365103414798</v>
      </c>
      <c r="S193" s="43">
        <v>6.3484520387208869</v>
      </c>
      <c r="T193" s="60">
        <v>13.536370043343348</v>
      </c>
      <c r="U193" s="40">
        <v>82440</v>
      </c>
      <c r="V193" s="40">
        <v>74382.284448382808</v>
      </c>
      <c r="W193" s="40">
        <v>16835232.85052108</v>
      </c>
      <c r="X193" s="43">
        <v>90.225963668586616</v>
      </c>
      <c r="Y193" s="44">
        <v>226.33390430760164</v>
      </c>
      <c r="Z193" s="44">
        <v>204.21194627027026</v>
      </c>
      <c r="AA193" s="43">
        <v>2.7660590673646848</v>
      </c>
      <c r="AB193" s="43">
        <v>6.0181082701161506</v>
      </c>
      <c r="AC193" s="60">
        <v>8.9506317669833706</v>
      </c>
      <c r="AD193" s="40">
        <v>85219</v>
      </c>
      <c r="AE193" s="40">
        <v>74546.841452612935</v>
      </c>
      <c r="AF193" s="40">
        <v>16389357.779105213</v>
      </c>
      <c r="AG193" s="43">
        <v>87.476785051001457</v>
      </c>
      <c r="AH193" s="44">
        <v>219.85314816488111</v>
      </c>
      <c r="AI193" s="44">
        <v>192.32046584805281</v>
      </c>
      <c r="AJ193" s="43">
        <v>-2.1881575973405356</v>
      </c>
      <c r="AK193" s="43">
        <v>5.5797892049149143</v>
      </c>
      <c r="AL193" s="60">
        <v>3.2695370261872294</v>
      </c>
      <c r="AM193" s="40">
        <v>82500</v>
      </c>
      <c r="AN193" s="40">
        <v>71901.726427622838</v>
      </c>
      <c r="AO193" s="40">
        <v>15753936.013269145</v>
      </c>
      <c r="AP193" s="43">
        <v>87.153607791057993</v>
      </c>
      <c r="AQ193" s="44">
        <v>219.10372387410266</v>
      </c>
      <c r="AR193" s="44">
        <v>190.95680016083813</v>
      </c>
      <c r="AS193" s="43">
        <v>-1.2457115287382237</v>
      </c>
      <c r="AT193" s="43">
        <v>4.3329607096807079</v>
      </c>
      <c r="AU193" s="60">
        <v>3.0332729898614916</v>
      </c>
      <c r="AV193" s="40">
        <v>85250</v>
      </c>
      <c r="AW193" s="40">
        <v>66488.158477202305</v>
      </c>
      <c r="AX193" s="40">
        <v>14417668.754912682</v>
      </c>
      <c r="AY193" s="43">
        <v>77.991974753316484</v>
      </c>
      <c r="AZ193" s="44">
        <v>216.84566222203711</v>
      </c>
      <c r="BA193" s="44">
        <v>169.12221413387311</v>
      </c>
      <c r="BB193" s="43">
        <v>2.4788239355525627E-3</v>
      </c>
      <c r="BC193" s="43">
        <v>5.8445397946546898</v>
      </c>
      <c r="BD193" s="60">
        <v>5.8471634944476687</v>
      </c>
      <c r="BE193" s="40">
        <v>85250</v>
      </c>
      <c r="BF193" s="40">
        <v>66934.926958831347</v>
      </c>
      <c r="BG193" s="40">
        <v>14151557.740845507</v>
      </c>
      <c r="BH193" s="43">
        <v>78.51604335346785</v>
      </c>
      <c r="BI193" s="44">
        <v>211.42262169867598</v>
      </c>
      <c r="BJ193" s="44">
        <v>166.00067731197075</v>
      </c>
      <c r="BK193" s="43">
        <v>0.25242267484909714</v>
      </c>
      <c r="BL193" s="43">
        <v>8.2262040718433269</v>
      </c>
      <c r="BM193" s="60">
        <v>8.499391551007351</v>
      </c>
      <c r="BN193" s="40">
        <v>77000</v>
      </c>
      <c r="BO193" s="40">
        <v>65051.682160247896</v>
      </c>
      <c r="BP193" s="40">
        <v>13947760.826717574</v>
      </c>
      <c r="BQ193" s="43">
        <v>84.482704104218044</v>
      </c>
      <c r="BR193" s="44">
        <v>214.41045586428879</v>
      </c>
      <c r="BS193" s="44">
        <v>181.13975099633214</v>
      </c>
      <c r="BT193" s="43">
        <v>-1.4340843882196039</v>
      </c>
      <c r="BU193" s="43">
        <v>3.4879356591136794</v>
      </c>
      <c r="BV193" s="60">
        <v>2.0038313300889206</v>
      </c>
      <c r="BW193" s="40">
        <v>85250</v>
      </c>
      <c r="BX193" s="40">
        <v>72567.618415227975</v>
      </c>
      <c r="BY193" s="40">
        <v>15761038.5866888</v>
      </c>
      <c r="BZ193" s="43">
        <v>85.123306058918445</v>
      </c>
      <c r="CA193" s="44">
        <v>217.19106856318464</v>
      </c>
      <c r="CB193" s="44">
        <v>184.88021802567508</v>
      </c>
      <c r="CC193" s="43">
        <v>1.6213205539003799</v>
      </c>
      <c r="CD193" s="43">
        <v>2.0084388155472195</v>
      </c>
      <c r="CE193" s="60">
        <v>3.662322600760735</v>
      </c>
      <c r="CF193" s="40">
        <v>82500</v>
      </c>
      <c r="CG193" s="40">
        <v>70741.589198760514</v>
      </c>
      <c r="CH193" s="40">
        <v>15795393.547978088</v>
      </c>
      <c r="CI193" s="43">
        <v>85.747380846982438</v>
      </c>
      <c r="CJ193" s="44">
        <v>223.28298991980864</v>
      </c>
      <c r="CK193" s="44">
        <v>191.45931573306774</v>
      </c>
      <c r="CL193" s="43">
        <v>3.4210648061114695</v>
      </c>
      <c r="CM193" s="43">
        <v>4.8273891673319786</v>
      </c>
      <c r="CN193" s="60">
        <v>8.4136020853278239</v>
      </c>
      <c r="CO193" s="40">
        <v>85250</v>
      </c>
      <c r="CP193" s="40">
        <v>72998.561310314297</v>
      </c>
      <c r="CQ193" s="40">
        <v>16766665.18053508</v>
      </c>
      <c r="CR193" s="43">
        <v>85.628810921189796</v>
      </c>
      <c r="CS193" s="44">
        <v>229.68487158617526</v>
      </c>
      <c r="CT193" s="44">
        <v>196.67642440510357</v>
      </c>
      <c r="CU193" s="43">
        <v>2.0976297902950956</v>
      </c>
      <c r="CV193" s="43">
        <v>5.4892153032581827</v>
      </c>
      <c r="CW193" s="60">
        <v>7.7019885089845186</v>
      </c>
      <c r="CX193" s="40">
        <v>82500</v>
      </c>
      <c r="CY193" s="40">
        <v>70007.5254537406</v>
      </c>
      <c r="CZ193" s="40">
        <v>16450372.671591412</v>
      </c>
      <c r="DA193" s="43">
        <v>84.857606610594658</v>
      </c>
      <c r="DB193" s="44">
        <v>234.98006200006955</v>
      </c>
      <c r="DC193" s="44">
        <v>199.39845662535046</v>
      </c>
      <c r="DD193" s="43">
        <v>2.7064788017588572</v>
      </c>
      <c r="DE193" s="43">
        <v>7.7267288405315213</v>
      </c>
      <c r="DF193" s="60">
        <v>10.642329920317044</v>
      </c>
      <c r="DG193" s="40">
        <v>252816</v>
      </c>
      <c r="DH193" s="40">
        <v>222366.40673460346</v>
      </c>
      <c r="DI193" s="40">
        <v>50255018.941508971</v>
      </c>
      <c r="DJ193" s="43">
        <v>87.955828244495393</v>
      </c>
      <c r="DK193" s="44">
        <v>226.0009489719769</v>
      </c>
      <c r="DL193" s="44">
        <v>198.78100650872165</v>
      </c>
      <c r="DM193" s="43">
        <v>-0.54719185545638005</v>
      </c>
      <c r="DN193" s="43">
        <v>5.0970680660889514</v>
      </c>
      <c r="DO193" s="43">
        <v>5.6753147818661285</v>
      </c>
      <c r="DP193" s="43">
        <v>4.9761657762611771</v>
      </c>
      <c r="DQ193" s="60">
        <v>10.933893629912463</v>
      </c>
      <c r="DR193" s="40">
        <v>252969</v>
      </c>
      <c r="DS193" s="40">
        <v>212936.72635743808</v>
      </c>
      <c r="DT193" s="40">
        <v>46560962.547287039</v>
      </c>
      <c r="DU193" s="43">
        <v>84.175027911498276</v>
      </c>
      <c r="DV193" s="44">
        <v>218.66102359970193</v>
      </c>
      <c r="DW193" s="44">
        <v>184.05797764661693</v>
      </c>
      <c r="DX193" s="43">
        <v>-8.4918478260869568E-2</v>
      </c>
      <c r="DY193" s="43">
        <v>-1.2784354448262225</v>
      </c>
      <c r="DZ193" s="43">
        <v>-1.1945313444404875</v>
      </c>
      <c r="EA193" s="43">
        <v>5.2292339154696821</v>
      </c>
      <c r="EB193" s="60">
        <v>3.9722377328454765</v>
      </c>
      <c r="EC193" s="40">
        <v>247500</v>
      </c>
      <c r="ED193" s="40">
        <v>204554.22753430723</v>
      </c>
      <c r="EE193" s="40">
        <v>43860357.154251881</v>
      </c>
      <c r="EF193" s="43">
        <v>82.648172741134232</v>
      </c>
      <c r="EG193" s="44">
        <v>214.41921627797086</v>
      </c>
      <c r="EH193" s="44">
        <v>177.21356425960357</v>
      </c>
      <c r="EI193" s="43">
        <v>7.2780203784570591E-2</v>
      </c>
      <c r="EJ193" s="43">
        <v>0.25895592890244795</v>
      </c>
      <c r="EK193" s="43">
        <v>0.18604032461716305</v>
      </c>
      <c r="EL193" s="43">
        <v>4.4320415195670249</v>
      </c>
      <c r="EM193" s="60">
        <v>4.6263272285851267</v>
      </c>
      <c r="EN193" s="40">
        <v>250250</v>
      </c>
      <c r="EO193" s="40">
        <v>213747.67596281541</v>
      </c>
      <c r="EP193" s="40">
        <v>49012431.400104582</v>
      </c>
      <c r="EQ193" s="43">
        <v>85.413656728397768</v>
      </c>
      <c r="ER193" s="44">
        <v>229.3004177908864</v>
      </c>
      <c r="ES193" s="44">
        <v>195.85387172868963</v>
      </c>
      <c r="ET193" s="43">
        <v>7.2780203784570591E-2</v>
      </c>
      <c r="EU193" s="43">
        <v>2.8069455320312771</v>
      </c>
      <c r="EV193" s="43">
        <v>2.7321768443345888</v>
      </c>
      <c r="EW193" s="43">
        <v>6.0074279583765939</v>
      </c>
      <c r="EX193" s="60">
        <v>8.9037383583676473</v>
      </c>
      <c r="EY193" s="40">
        <v>1003535</v>
      </c>
      <c r="EZ193" s="40">
        <v>853605.03658916417</v>
      </c>
      <c r="FA193" s="40">
        <v>189688770.04315248</v>
      </c>
      <c r="FB193" s="43">
        <v>85.059817205096394</v>
      </c>
      <c r="FC193" s="44">
        <v>222.2207717999311</v>
      </c>
      <c r="FD193" s="44">
        <v>189.0205822847758</v>
      </c>
      <c r="FE193" s="43">
        <v>-0.12380832003853584</v>
      </c>
      <c r="FF193" s="43">
        <v>1.7148513959127558</v>
      </c>
      <c r="FG193" s="43">
        <v>1.8409389515142409</v>
      </c>
      <c r="FH193" s="43">
        <v>5.2227616578895963</v>
      </c>
      <c r="FI193" s="60">
        <v>7.1598484631569157</v>
      </c>
      <c r="FK193" s="61">
        <v>37</v>
      </c>
      <c r="FL193" s="62">
        <v>26</v>
      </c>
      <c r="FM193" s="40">
        <v>2750</v>
      </c>
      <c r="FN193" s="62">
        <v>2259</v>
      </c>
    </row>
    <row r="194" spans="2:170" x14ac:dyDescent="0.25">
      <c r="B194" s="64" t="s">
        <v>62</v>
      </c>
      <c r="K194" s="60"/>
      <c r="T194" s="60"/>
      <c r="AC194" s="60"/>
      <c r="AL194" s="60"/>
      <c r="AU194" s="60"/>
      <c r="BD194" s="60"/>
      <c r="BM194" s="60"/>
      <c r="BV194" s="60"/>
      <c r="CE194" s="60"/>
      <c r="CN194" s="60"/>
      <c r="CW194" s="60"/>
      <c r="DF194" s="60"/>
      <c r="DQ194" s="60"/>
      <c r="EB194" s="60"/>
      <c r="EM194" s="60"/>
      <c r="EX194" s="60"/>
      <c r="FI194" s="60"/>
      <c r="FK194" s="61">
        <v>9</v>
      </c>
      <c r="FL194" s="62">
        <v>4</v>
      </c>
      <c r="FM194" s="40">
        <v>270</v>
      </c>
      <c r="FN194" s="62">
        <v>138</v>
      </c>
    </row>
    <row r="195" spans="2:170" ht="13" x14ac:dyDescent="0.3">
      <c r="B195" s="65" t="s">
        <v>87</v>
      </c>
      <c r="C195" s="66">
        <v>400861</v>
      </c>
      <c r="D195" s="66">
        <v>304121.98206230986</v>
      </c>
      <c r="E195" s="66">
        <v>60229391.008923665</v>
      </c>
      <c r="F195" s="67">
        <v>75.867191386118847</v>
      </c>
      <c r="G195" s="68">
        <v>198.04353042978525</v>
      </c>
      <c r="H195" s="68">
        <v>150.2500642589917</v>
      </c>
      <c r="I195" s="67">
        <v>3.3491161341261604</v>
      </c>
      <c r="J195" s="67">
        <v>3.2725715528785946</v>
      </c>
      <c r="K195" s="69">
        <v>6.7312899088020695</v>
      </c>
      <c r="L195" s="66">
        <v>400861</v>
      </c>
      <c r="M195" s="66">
        <v>320647.71488294314</v>
      </c>
      <c r="N195" s="66">
        <v>66279785.738140486</v>
      </c>
      <c r="O195" s="67">
        <v>79.989750782177154</v>
      </c>
      <c r="P195" s="68">
        <v>206.70593508622645</v>
      </c>
      <c r="Q195" s="68">
        <v>165.34356232744139</v>
      </c>
      <c r="R195" s="67">
        <v>5.61216342868914</v>
      </c>
      <c r="S195" s="67">
        <v>7.4260242645142887</v>
      </c>
      <c r="T195" s="69">
        <v>13.454948311201525</v>
      </c>
      <c r="U195" s="66">
        <v>387930</v>
      </c>
      <c r="V195" s="66">
        <v>334955.10884133162</v>
      </c>
      <c r="W195" s="66">
        <v>69268794.307583958</v>
      </c>
      <c r="X195" s="67">
        <v>86.344213863669111</v>
      </c>
      <c r="Y195" s="68">
        <v>206.80023226753235</v>
      </c>
      <c r="Z195" s="68">
        <v>178.56003481964262</v>
      </c>
      <c r="AA195" s="67">
        <v>7.3741155310027748</v>
      </c>
      <c r="AB195" s="67">
        <v>5.3981365985141592</v>
      </c>
      <c r="AC195" s="69">
        <v>13.170316958884273</v>
      </c>
      <c r="AD195" s="66">
        <v>400892</v>
      </c>
      <c r="AE195" s="66">
        <v>338335.37209556019</v>
      </c>
      <c r="AF195" s="66">
        <v>71996962.818920285</v>
      </c>
      <c r="AG195" s="67">
        <v>84.395640745028629</v>
      </c>
      <c r="AH195" s="68">
        <v>212.79762258669575</v>
      </c>
      <c r="AI195" s="68">
        <v>179.59191707222962</v>
      </c>
      <c r="AJ195" s="67">
        <v>0.57304322234314731</v>
      </c>
      <c r="AK195" s="67">
        <v>5.9326219650491021</v>
      </c>
      <c r="AL195" s="69">
        <v>6.5396616754006676</v>
      </c>
      <c r="AM195" s="66">
        <v>387990</v>
      </c>
      <c r="AN195" s="66">
        <v>330986.76314074715</v>
      </c>
      <c r="AO195" s="66">
        <v>72019267.558711872</v>
      </c>
      <c r="AP195" s="67">
        <v>85.308065450333046</v>
      </c>
      <c r="AQ195" s="68">
        <v>217.58957027561476</v>
      </c>
      <c r="AR195" s="68">
        <v>185.62145302381984</v>
      </c>
      <c r="AS195" s="67">
        <v>-1.8174524604246733</v>
      </c>
      <c r="AT195" s="67">
        <v>-0.12767951641963773</v>
      </c>
      <c r="AU195" s="69">
        <v>-1.9428114622642465</v>
      </c>
      <c r="AV195" s="66">
        <v>401295</v>
      </c>
      <c r="AW195" s="66">
        <v>306557.81778741867</v>
      </c>
      <c r="AX195" s="66">
        <v>65095070.150066838</v>
      </c>
      <c r="AY195" s="67">
        <v>76.392134910083271</v>
      </c>
      <c r="AZ195" s="68">
        <v>212.34190215695875</v>
      </c>
      <c r="BA195" s="68">
        <v>162.21251236638093</v>
      </c>
      <c r="BB195" s="67">
        <v>1.8379174985962223</v>
      </c>
      <c r="BC195" s="67">
        <v>3.8780496798971598</v>
      </c>
      <c r="BD195" s="69">
        <v>5.7872425321136154</v>
      </c>
      <c r="BE195" s="66">
        <v>400923</v>
      </c>
      <c r="BF195" s="66">
        <v>308623.18080260302</v>
      </c>
      <c r="BG195" s="66">
        <v>63147239.953212842</v>
      </c>
      <c r="BH195" s="67">
        <v>76.978168077811205</v>
      </c>
      <c r="BI195" s="68">
        <v>204.6095169811698</v>
      </c>
      <c r="BJ195" s="68">
        <v>157.50465788496257</v>
      </c>
      <c r="BK195" s="67">
        <v>5.1343664809373255</v>
      </c>
      <c r="BL195" s="67">
        <v>4.5791912340808372</v>
      </c>
      <c r="BM195" s="69">
        <v>9.9486701748084858</v>
      </c>
      <c r="BN195" s="66">
        <v>362124</v>
      </c>
      <c r="BO195" s="66">
        <v>298408.21100917429</v>
      </c>
      <c r="BP195" s="66">
        <v>62480854.258793063</v>
      </c>
      <c r="BQ195" s="67">
        <v>82.404980340760162</v>
      </c>
      <c r="BR195" s="68">
        <v>209.38047933564451</v>
      </c>
      <c r="BS195" s="68">
        <v>172.53994283392723</v>
      </c>
      <c r="BT195" s="67">
        <v>-2.0448738854962092</v>
      </c>
      <c r="BU195" s="67">
        <v>0.4672670106278452</v>
      </c>
      <c r="BV195" s="69">
        <v>-1.5871618959351503</v>
      </c>
      <c r="BW195" s="66">
        <v>400706</v>
      </c>
      <c r="BX195" s="66">
        <v>330903.07730673318</v>
      </c>
      <c r="BY195" s="66">
        <v>70261709.043518201</v>
      </c>
      <c r="BZ195" s="67">
        <v>82.580015599150784</v>
      </c>
      <c r="CA195" s="68">
        <v>212.33319924186915</v>
      </c>
      <c r="CB195" s="68">
        <v>175.34478905611147</v>
      </c>
      <c r="CC195" s="67">
        <v>1.8409080121955876</v>
      </c>
      <c r="CD195" s="67">
        <v>6.1452505552670164E-2</v>
      </c>
      <c r="CE195" s="69">
        <v>1.9034918018516991</v>
      </c>
      <c r="CF195" s="66">
        <v>387780</v>
      </c>
      <c r="CG195" s="66">
        <v>317228.67830423941</v>
      </c>
      <c r="CH195" s="66">
        <v>67567014.739216447</v>
      </c>
      <c r="CI195" s="67">
        <v>81.806353681014855</v>
      </c>
      <c r="CJ195" s="68">
        <v>212.99150852438393</v>
      </c>
      <c r="CK195" s="68">
        <v>174.24058677398642</v>
      </c>
      <c r="CL195" s="67">
        <v>5.6995167445107535</v>
      </c>
      <c r="CM195" s="67">
        <v>7.2175814359960384</v>
      </c>
      <c r="CN195" s="69">
        <v>13.328465442975725</v>
      </c>
      <c r="CO195" s="66">
        <v>400706</v>
      </c>
      <c r="CP195" s="66">
        <v>319535.82698361011</v>
      </c>
      <c r="CQ195" s="66">
        <v>67707095.035518125</v>
      </c>
      <c r="CR195" s="67">
        <v>79.743209980287318</v>
      </c>
      <c r="CS195" s="68">
        <v>211.89202999446761</v>
      </c>
      <c r="CT195" s="68">
        <v>168.9695064099817</v>
      </c>
      <c r="CU195" s="67">
        <v>0.91103339619218737</v>
      </c>
      <c r="CV195" s="67">
        <v>5.75749159969447</v>
      </c>
      <c r="CW195" s="69">
        <v>6.7209776672023409</v>
      </c>
      <c r="CX195" s="66">
        <v>387780</v>
      </c>
      <c r="CY195" s="66">
        <v>305757.43142144638</v>
      </c>
      <c r="CZ195" s="66">
        <v>65690088.640647002</v>
      </c>
      <c r="DA195" s="67">
        <v>78.84816943149373</v>
      </c>
      <c r="DB195" s="68">
        <v>214.84380064045561</v>
      </c>
      <c r="DC195" s="68">
        <v>169.40040394204703</v>
      </c>
      <c r="DD195" s="67">
        <v>5.8534034674534148</v>
      </c>
      <c r="DE195" s="67">
        <v>10.195297227215653</v>
      </c>
      <c r="DF195" s="69">
        <v>16.645472576050249</v>
      </c>
      <c r="DG195" s="66">
        <v>1189652</v>
      </c>
      <c r="DH195" s="66">
        <v>959724.80578658462</v>
      </c>
      <c r="DI195" s="66">
        <v>195777971.0546481</v>
      </c>
      <c r="DJ195" s="67">
        <v>80.672735033991842</v>
      </c>
      <c r="DK195" s="68">
        <v>203.9938635265238</v>
      </c>
      <c r="DL195" s="68">
        <v>164.56742900835548</v>
      </c>
      <c r="DM195" s="67">
        <v>2.262378871741797</v>
      </c>
      <c r="DN195" s="67">
        <v>7.876536509499366</v>
      </c>
      <c r="DO195" s="67">
        <v>5.4899540766341932</v>
      </c>
      <c r="DP195" s="67">
        <v>5.420821940445129</v>
      </c>
      <c r="DQ195" s="69">
        <v>11.208376652156609</v>
      </c>
      <c r="DR195" s="66">
        <v>1190177</v>
      </c>
      <c r="DS195" s="66">
        <v>975879.953023726</v>
      </c>
      <c r="DT195" s="66">
        <v>209111300.52769899</v>
      </c>
      <c r="DU195" s="67">
        <v>81.994522917492603</v>
      </c>
      <c r="DV195" s="68">
        <v>214.27973787121641</v>
      </c>
      <c r="DW195" s="68">
        <v>175.69764877635762</v>
      </c>
      <c r="DX195" s="67">
        <v>2.3188537866100871</v>
      </c>
      <c r="DY195" s="67">
        <v>2.4790110918629833</v>
      </c>
      <c r="DZ195" s="67">
        <v>0.15652765768467466</v>
      </c>
      <c r="EA195" s="67">
        <v>3.1017229151627825</v>
      </c>
      <c r="EB195" s="69">
        <v>3.2631056271216226</v>
      </c>
      <c r="EC195" s="66">
        <v>1163753</v>
      </c>
      <c r="ED195" s="66">
        <v>937934.46911851049</v>
      </c>
      <c r="EE195" s="66">
        <v>195889803.2555241</v>
      </c>
      <c r="EF195" s="67">
        <v>80.595664983764635</v>
      </c>
      <c r="EG195" s="68">
        <v>208.85233425702464</v>
      </c>
      <c r="EH195" s="68">
        <v>168.3259276285639</v>
      </c>
      <c r="EI195" s="67">
        <v>0.83378822143086129</v>
      </c>
      <c r="EJ195" s="67">
        <v>2.4434481685894101</v>
      </c>
      <c r="EK195" s="67">
        <v>1.596349770857777</v>
      </c>
      <c r="EL195" s="67">
        <v>1.525396968544446</v>
      </c>
      <c r="EM195" s="69">
        <v>3.1460974103242783</v>
      </c>
      <c r="EN195" s="66">
        <v>1176266</v>
      </c>
      <c r="EO195" s="66">
        <v>942521.93670929596</v>
      </c>
      <c r="EP195" s="66">
        <v>200964198.41538158</v>
      </c>
      <c r="EQ195" s="67">
        <v>80.128298931474333</v>
      </c>
      <c r="ER195" s="68">
        <v>213.21965101101452</v>
      </c>
      <c r="ES195" s="68">
        <v>170.84927934275206</v>
      </c>
      <c r="ET195" s="67">
        <v>3.6144342644966451E-2</v>
      </c>
      <c r="EU195" s="67">
        <v>4.1119111091272327</v>
      </c>
      <c r="EV195" s="67">
        <v>4.074294139659159</v>
      </c>
      <c r="EW195" s="67">
        <v>7.6470160619246039</v>
      </c>
      <c r="EX195" s="69">
        <v>12.032872128835828</v>
      </c>
      <c r="EY195" s="66">
        <v>4719848</v>
      </c>
      <c r="EZ195" s="66">
        <v>3816061.164638117</v>
      </c>
      <c r="FA195" s="66">
        <v>801743273.25325274</v>
      </c>
      <c r="FB195" s="67">
        <v>80.851357175869154</v>
      </c>
      <c r="FC195" s="68">
        <v>210.09707094914538</v>
      </c>
      <c r="FD195" s="68">
        <v>169.86633324913277</v>
      </c>
      <c r="FE195" s="67">
        <v>1.3602467771987077</v>
      </c>
      <c r="FF195" s="67">
        <v>4.184711842046819</v>
      </c>
      <c r="FG195" s="67">
        <v>2.7865609591407678</v>
      </c>
      <c r="FH195" s="67">
        <v>4.3126461168425125</v>
      </c>
      <c r="FI195" s="69">
        <v>7.2193815890431781</v>
      </c>
      <c r="FK195" s="70">
        <v>149</v>
      </c>
      <c r="FL195" s="71">
        <v>80</v>
      </c>
      <c r="FM195" s="66">
        <v>12926</v>
      </c>
      <c r="FN195" s="71">
        <v>9223</v>
      </c>
    </row>
    <row r="196" spans="2:170" ht="13" x14ac:dyDescent="0.3">
      <c r="B196" s="63" t="s">
        <v>88</v>
      </c>
      <c r="K196" s="60"/>
      <c r="T196" s="60"/>
      <c r="AC196" s="60"/>
      <c r="AL196" s="60"/>
      <c r="AU196" s="60"/>
      <c r="BD196" s="60"/>
      <c r="BM196" s="60"/>
      <c r="BV196" s="60"/>
      <c r="CE196" s="60"/>
      <c r="CN196" s="60"/>
      <c r="CW196" s="60"/>
      <c r="DF196" s="60"/>
      <c r="DQ196" s="60"/>
      <c r="EB196" s="60"/>
      <c r="EM196" s="60"/>
      <c r="EX196" s="60"/>
      <c r="FI196" s="60"/>
      <c r="FK196" s="61"/>
      <c r="FL196" s="62"/>
      <c r="FN196" s="62"/>
    </row>
    <row r="197" spans="2:170" x14ac:dyDescent="0.25">
      <c r="B197" s="64" t="s">
        <v>59</v>
      </c>
      <c r="C197" s="40">
        <v>147684</v>
      </c>
      <c r="D197" s="40">
        <v>99977.370629370635</v>
      </c>
      <c r="E197" s="40">
        <v>16560457.74640628</v>
      </c>
      <c r="F197" s="43">
        <v>67.696819309722542</v>
      </c>
      <c r="G197" s="44">
        <v>165.6420612200144</v>
      </c>
      <c r="H197" s="44">
        <v>112.13440688501314</v>
      </c>
      <c r="I197" s="43">
        <v>7.663517716654404</v>
      </c>
      <c r="J197" s="43">
        <v>2.8034441748404637</v>
      </c>
      <c r="K197" s="60">
        <v>10.681804332509644</v>
      </c>
      <c r="L197" s="40">
        <v>147684</v>
      </c>
      <c r="M197" s="40">
        <v>101998.46153846153</v>
      </c>
      <c r="N197" s="40">
        <v>18010534.893715911</v>
      </c>
      <c r="O197" s="43">
        <v>69.065343258891644</v>
      </c>
      <c r="P197" s="44">
        <v>176.57653480316964</v>
      </c>
      <c r="Q197" s="44">
        <v>121.95318987646537</v>
      </c>
      <c r="R197" s="43">
        <v>3.9670344885496678</v>
      </c>
      <c r="S197" s="43">
        <v>9.089726267687972</v>
      </c>
      <c r="T197" s="60">
        <v>13.417353332155852</v>
      </c>
      <c r="U197" s="40">
        <v>142920</v>
      </c>
      <c r="V197" s="40">
        <v>103200.68126520682</v>
      </c>
      <c r="W197" s="40">
        <v>17845858.423955038</v>
      </c>
      <c r="X197" s="43">
        <v>72.208705055420381</v>
      </c>
      <c r="Y197" s="44">
        <v>172.92384318757018</v>
      </c>
      <c r="Z197" s="44">
        <v>124.86606789781023</v>
      </c>
      <c r="AA197" s="43">
        <v>-0.26479712917009329</v>
      </c>
      <c r="AB197" s="43">
        <v>4.9730998806072071</v>
      </c>
      <c r="AC197" s="60">
        <v>4.6951341256853114</v>
      </c>
      <c r="AD197" s="40">
        <v>145824</v>
      </c>
      <c r="AE197" s="40">
        <v>110744.80473372781</v>
      </c>
      <c r="AF197" s="40">
        <v>19975508.383845869</v>
      </c>
      <c r="AG197" s="43">
        <v>75.944155100482647</v>
      </c>
      <c r="AH197" s="44">
        <v>180.37422551671395</v>
      </c>
      <c r="AI197" s="44">
        <v>136.98368158770757</v>
      </c>
      <c r="AJ197" s="43">
        <v>-0.91225187201743252</v>
      </c>
      <c r="AK197" s="43">
        <v>5.6350533715427025</v>
      </c>
      <c r="AL197" s="60">
        <v>4.6713956195884778</v>
      </c>
      <c r="AM197" s="40">
        <v>141120</v>
      </c>
      <c r="AN197" s="40">
        <v>115394.40582053355</v>
      </c>
      <c r="AO197" s="40">
        <v>21291172.148108002</v>
      </c>
      <c r="AP197" s="43">
        <v>81.77041228779305</v>
      </c>
      <c r="AQ197" s="44">
        <v>184.50783637831603</v>
      </c>
      <c r="AR197" s="44">
        <v>150.87281850983561</v>
      </c>
      <c r="AS197" s="43">
        <v>-3.2911886500330015E-2</v>
      </c>
      <c r="AT197" s="43">
        <v>-0.97500240269584937</v>
      </c>
      <c r="AU197" s="60">
        <v>-1.0075933975654323</v>
      </c>
      <c r="AV197" s="40">
        <v>145824</v>
      </c>
      <c r="AW197" s="40">
        <v>92851.712206952303</v>
      </c>
      <c r="AX197" s="40">
        <v>16771518.968560522</v>
      </c>
      <c r="AY197" s="43">
        <v>63.673820637859549</v>
      </c>
      <c r="AZ197" s="44">
        <v>180.62692189433582</v>
      </c>
      <c r="BA197" s="44">
        <v>115.01206227068604</v>
      </c>
      <c r="BB197" s="43">
        <v>-0.2361091008287059</v>
      </c>
      <c r="BC197" s="43">
        <v>3.0769456674787397</v>
      </c>
      <c r="BD197" s="60">
        <v>2.8335716178194632</v>
      </c>
      <c r="BE197" s="40">
        <v>143437</v>
      </c>
      <c r="BF197" s="40">
        <v>92581.3125</v>
      </c>
      <c r="BG197" s="40">
        <v>15747952.520071786</v>
      </c>
      <c r="BH197" s="43">
        <v>64.544930875576043</v>
      </c>
      <c r="BI197" s="44">
        <v>170.09860947987517</v>
      </c>
      <c r="BJ197" s="44">
        <v>109.79002990910145</v>
      </c>
      <c r="BK197" s="43">
        <v>1.6415147980450273</v>
      </c>
      <c r="BL197" s="43">
        <v>4.7244774671415684</v>
      </c>
      <c r="BM197" s="60">
        <v>6.4435452619266611</v>
      </c>
      <c r="BN197" s="40">
        <v>129808</v>
      </c>
      <c r="BO197" s="40">
        <v>98168.070953436807</v>
      </c>
      <c r="BP197" s="40">
        <v>18253437.955432706</v>
      </c>
      <c r="BQ197" s="43">
        <v>75.625593918276849</v>
      </c>
      <c r="BR197" s="44">
        <v>185.94068089705763</v>
      </c>
      <c r="BS197" s="44">
        <v>140.61874426408778</v>
      </c>
      <c r="BT197" s="43">
        <v>-5.1423654804196701</v>
      </c>
      <c r="BU197" s="43">
        <v>5.5745623009699452</v>
      </c>
      <c r="BV197" s="60">
        <v>0.14553245313427282</v>
      </c>
      <c r="BW197" s="40">
        <v>143716</v>
      </c>
      <c r="BX197" s="40">
        <v>110284.0325203252</v>
      </c>
      <c r="BY197" s="40">
        <v>20424415.292459335</v>
      </c>
      <c r="BZ197" s="43">
        <v>76.737477052189874</v>
      </c>
      <c r="CA197" s="44">
        <v>185.19829956975087</v>
      </c>
      <c r="CB197" s="44">
        <v>142.11650263338345</v>
      </c>
      <c r="CC197" s="43">
        <v>3.1787441512068479</v>
      </c>
      <c r="CD197" s="43">
        <v>0.53875670764621097</v>
      </c>
      <c r="CE197" s="60">
        <v>3.7346265562211558</v>
      </c>
      <c r="CF197" s="40">
        <v>140790</v>
      </c>
      <c r="CG197" s="40">
        <v>104380.22838137472</v>
      </c>
      <c r="CH197" s="40">
        <v>19115582.533086326</v>
      </c>
      <c r="CI197" s="43">
        <v>74.138950480413897</v>
      </c>
      <c r="CJ197" s="44">
        <v>183.13413210060816</v>
      </c>
      <c r="CK197" s="44">
        <v>135.77372351080564</v>
      </c>
      <c r="CL197" s="43">
        <v>9.2475718666819091</v>
      </c>
      <c r="CM197" s="43">
        <v>13.88811969431387</v>
      </c>
      <c r="CN197" s="60">
        <v>24.420005410515547</v>
      </c>
      <c r="CO197" s="40">
        <v>147343</v>
      </c>
      <c r="CP197" s="40">
        <v>110713.63488543977</v>
      </c>
      <c r="CQ197" s="40">
        <v>20179707.211033132</v>
      </c>
      <c r="CR197" s="43">
        <v>75.14007104880433</v>
      </c>
      <c r="CS197" s="44">
        <v>182.26939465869725</v>
      </c>
      <c r="CT197" s="44">
        <v>136.95735264677069</v>
      </c>
      <c r="CU197" s="43">
        <v>17.13606902804408</v>
      </c>
      <c r="CV197" s="43">
        <v>10.474067984931466</v>
      </c>
      <c r="CW197" s="60">
        <v>29.404980532966714</v>
      </c>
      <c r="CX197" s="40">
        <v>142590</v>
      </c>
      <c r="CY197" s="40">
        <v>105655.00960827791</v>
      </c>
      <c r="CZ197" s="40">
        <v>19515988.227939717</v>
      </c>
      <c r="DA197" s="43">
        <v>74.097068243409709</v>
      </c>
      <c r="DB197" s="44">
        <v>184.71427242585446</v>
      </c>
      <c r="DC197" s="44">
        <v>136.86786049470311</v>
      </c>
      <c r="DD197" s="43">
        <v>15.820728103153339</v>
      </c>
      <c r="DE197" s="43">
        <v>15.048052205724288</v>
      </c>
      <c r="DF197" s="60">
        <v>33.249491733223358</v>
      </c>
      <c r="DG197" s="40">
        <v>438288</v>
      </c>
      <c r="DH197" s="40">
        <v>305176.51343303896</v>
      </c>
      <c r="DI197" s="40">
        <v>52416851.064077228</v>
      </c>
      <c r="DJ197" s="43">
        <v>69.629219470539681</v>
      </c>
      <c r="DK197" s="44">
        <v>171.75912547928888</v>
      </c>
      <c r="DL197" s="44">
        <v>119.59453844065369</v>
      </c>
      <c r="DM197" s="43">
        <v>0.14715156611309649</v>
      </c>
      <c r="DN197" s="43">
        <v>3.7981685474024203</v>
      </c>
      <c r="DO197" s="43">
        <v>3.6456523467818411</v>
      </c>
      <c r="DP197" s="43">
        <v>5.6078872351592022</v>
      </c>
      <c r="DQ197" s="60">
        <v>9.4579836545257958</v>
      </c>
      <c r="DR197" s="40">
        <v>432768</v>
      </c>
      <c r="DS197" s="40">
        <v>318990.92276121367</v>
      </c>
      <c r="DT197" s="40">
        <v>58038199.500514396</v>
      </c>
      <c r="DU197" s="43">
        <v>73.709452353504346</v>
      </c>
      <c r="DV197" s="44">
        <v>181.94310671329015</v>
      </c>
      <c r="DW197" s="44">
        <v>134.10926755331818</v>
      </c>
      <c r="DX197" s="43">
        <v>-1.1141475719991591</v>
      </c>
      <c r="DY197" s="43">
        <v>-1.5085303088545163</v>
      </c>
      <c r="DZ197" s="43">
        <v>-0.39882624984000264</v>
      </c>
      <c r="EA197" s="43">
        <v>2.4064736751446048</v>
      </c>
      <c r="EB197" s="60">
        <v>1.9980497766130636</v>
      </c>
      <c r="EC197" s="40">
        <v>416961</v>
      </c>
      <c r="ED197" s="40">
        <v>301033.41597376199</v>
      </c>
      <c r="EE197" s="40">
        <v>54425805.767963827</v>
      </c>
      <c r="EF197" s="43">
        <v>72.197019858874569</v>
      </c>
      <c r="EG197" s="44">
        <v>180.79655905279154</v>
      </c>
      <c r="EH197" s="44">
        <v>130.52972764350582</v>
      </c>
      <c r="EI197" s="43">
        <v>-1.2595907928388748</v>
      </c>
      <c r="EJ197" s="43">
        <v>-1.3920788146292411</v>
      </c>
      <c r="EK197" s="43">
        <v>-0.13417811696437826</v>
      </c>
      <c r="EL197" s="43">
        <v>3.4053371095983884</v>
      </c>
      <c r="EM197" s="60">
        <v>3.266589775400897</v>
      </c>
      <c r="EN197" s="40">
        <v>430723</v>
      </c>
      <c r="EO197" s="40">
        <v>320748.87287509238</v>
      </c>
      <c r="EP197" s="40">
        <v>58811277.972059175</v>
      </c>
      <c r="EQ197" s="43">
        <v>74.467551738609828</v>
      </c>
      <c r="ER197" s="44">
        <v>183.35614851860058</v>
      </c>
      <c r="ES197" s="44">
        <v>136.54083476401115</v>
      </c>
      <c r="ET197" s="43">
        <v>-0.56260965924831474</v>
      </c>
      <c r="EU197" s="43">
        <v>13.369963484179532</v>
      </c>
      <c r="EV197" s="43">
        <v>14.011402648115508</v>
      </c>
      <c r="EW197" s="43">
        <v>13.097299606522972</v>
      </c>
      <c r="EX197" s="60">
        <v>28.943817638513643</v>
      </c>
      <c r="EY197" s="40">
        <v>1718740</v>
      </c>
      <c r="EZ197" s="40">
        <v>1245949.7250431071</v>
      </c>
      <c r="FA197" s="40">
        <v>223692134.30461463</v>
      </c>
      <c r="FB197" s="43">
        <v>72.492042138025937</v>
      </c>
      <c r="FC197" s="44">
        <v>179.53544176662135</v>
      </c>
      <c r="FD197" s="44">
        <v>130.14890809815017</v>
      </c>
      <c r="FE197" s="43">
        <v>-0.69265650061708139</v>
      </c>
      <c r="FF197" s="43">
        <v>3.3047255589326916</v>
      </c>
      <c r="FG197" s="43">
        <v>4.0252633075061945</v>
      </c>
      <c r="FH197" s="43">
        <v>5.8317328902742016</v>
      </c>
      <c r="FI197" s="60">
        <v>10.091738802045032</v>
      </c>
      <c r="FK197" s="61">
        <v>76</v>
      </c>
      <c r="FL197" s="62">
        <v>15</v>
      </c>
      <c r="FM197" s="40">
        <v>4753</v>
      </c>
      <c r="FN197" s="62">
        <v>1353</v>
      </c>
    </row>
    <row r="198" spans="2:170" x14ac:dyDescent="0.25">
      <c r="B198" s="64" t="s">
        <v>60</v>
      </c>
      <c r="C198" s="40">
        <v>113398</v>
      </c>
      <c r="D198" s="40">
        <v>85449.167224080273</v>
      </c>
      <c r="E198" s="40">
        <v>13262344.297942562</v>
      </c>
      <c r="F198" s="43">
        <v>75.353328298629847</v>
      </c>
      <c r="G198" s="44">
        <v>155.20741428835279</v>
      </c>
      <c r="H198" s="44">
        <v>116.95395243251699</v>
      </c>
      <c r="I198" s="43">
        <v>-0.9228915556020294</v>
      </c>
      <c r="J198" s="43">
        <v>-2.9382560444413617</v>
      </c>
      <c r="K198" s="60">
        <v>-3.8340306831499054</v>
      </c>
      <c r="L198" s="40">
        <v>113398</v>
      </c>
      <c r="M198" s="40">
        <v>82219.361204013374</v>
      </c>
      <c r="N198" s="40">
        <v>13384846.292753525</v>
      </c>
      <c r="O198" s="43">
        <v>72.50512460891143</v>
      </c>
      <c r="P198" s="44">
        <v>162.79433574704262</v>
      </c>
      <c r="Q198" s="44">
        <v>118.03423598964289</v>
      </c>
      <c r="R198" s="43">
        <v>-5.4084867046889897</v>
      </c>
      <c r="S198" s="43">
        <v>-0.98697280987238323</v>
      </c>
      <c r="T198" s="60">
        <v>-6.3420792213875563</v>
      </c>
      <c r="U198" s="40">
        <v>109740</v>
      </c>
      <c r="V198" s="40">
        <v>86623.642140468233</v>
      </c>
      <c r="W198" s="40">
        <v>13893335.303988289</v>
      </c>
      <c r="X198" s="43">
        <v>78.935340022296543</v>
      </c>
      <c r="Y198" s="44">
        <v>160.38733722900918</v>
      </c>
      <c r="Z198" s="44">
        <v>126.6022899944258</v>
      </c>
      <c r="AA198" s="43">
        <v>-2.8929813589166411</v>
      </c>
      <c r="AB198" s="43">
        <v>-3.1413583429271865</v>
      </c>
      <c r="AC198" s="60">
        <v>-5.9434607906291435</v>
      </c>
      <c r="AD198" s="40">
        <v>113398</v>
      </c>
      <c r="AE198" s="40">
        <v>86481.844690966725</v>
      </c>
      <c r="AF198" s="40">
        <v>13885210.586945452</v>
      </c>
      <c r="AG198" s="43">
        <v>76.263994683298407</v>
      </c>
      <c r="AH198" s="44">
        <v>160.55636459377934</v>
      </c>
      <c r="AI198" s="44">
        <v>122.44669735749706</v>
      </c>
      <c r="AJ198" s="43">
        <v>-9.9015306713841049</v>
      </c>
      <c r="AK198" s="43">
        <v>-2.2715396939646593</v>
      </c>
      <c r="AL198" s="60">
        <v>-11.948153165840191</v>
      </c>
      <c r="AM198" s="40">
        <v>109740</v>
      </c>
      <c r="AN198" s="40">
        <v>88983.621212121216</v>
      </c>
      <c r="AO198" s="40">
        <v>14587742.51962688</v>
      </c>
      <c r="AP198" s="43">
        <v>81.085858585858588</v>
      </c>
      <c r="AQ198" s="44">
        <v>163.93738893646824</v>
      </c>
      <c r="AR198" s="44">
        <v>132.93003936237361</v>
      </c>
      <c r="AS198" s="43">
        <v>-1.705477118351088</v>
      </c>
      <c r="AT198" s="43">
        <v>-0.2918371457180855</v>
      </c>
      <c r="AU198" s="60">
        <v>-1.9923370483159304</v>
      </c>
      <c r="AV198" s="40">
        <v>113398</v>
      </c>
      <c r="AW198" s="40">
        <v>80773.905303030304</v>
      </c>
      <c r="AX198" s="40">
        <v>14044011.836903524</v>
      </c>
      <c r="AY198" s="43">
        <v>71.230449657869016</v>
      </c>
      <c r="AZ198" s="44">
        <v>173.86817913800496</v>
      </c>
      <c r="BA198" s="44">
        <v>123.84708581195015</v>
      </c>
      <c r="BB198" s="43">
        <v>2.9082077018794492</v>
      </c>
      <c r="BC198" s="43">
        <v>3.1943032900731168</v>
      </c>
      <c r="BD198" s="60">
        <v>6.1954079661968038</v>
      </c>
      <c r="BE198" s="40">
        <v>113398</v>
      </c>
      <c r="BF198" s="40">
        <v>85311.765151515152</v>
      </c>
      <c r="BG198" s="40">
        <v>14950436.871391652</v>
      </c>
      <c r="BH198" s="43">
        <v>75.232160312805476</v>
      </c>
      <c r="BI198" s="44">
        <v>175.2447255643981</v>
      </c>
      <c r="BJ198" s="44">
        <v>131.84039287634397</v>
      </c>
      <c r="BK198" s="43">
        <v>-1.3468855892799256</v>
      </c>
      <c r="BL198" s="43">
        <v>3.7667011837681694</v>
      </c>
      <c r="BM198" s="60">
        <v>2.3690824390582779</v>
      </c>
      <c r="BN198" s="40">
        <v>102424</v>
      </c>
      <c r="BO198" s="40">
        <v>82547.481060606064</v>
      </c>
      <c r="BP198" s="40">
        <v>13471790.560755499</v>
      </c>
      <c r="BQ198" s="43">
        <v>80.593885281385283</v>
      </c>
      <c r="BR198" s="44">
        <v>163.20050457826278</v>
      </c>
      <c r="BS198" s="44">
        <v>131.52962743844705</v>
      </c>
      <c r="BT198" s="43">
        <v>-0.76699323880018333</v>
      </c>
      <c r="BU198" s="43">
        <v>0.98091257692749989</v>
      </c>
      <c r="BV198" s="60">
        <v>0.20639580498375376</v>
      </c>
      <c r="BW198" s="40">
        <v>113398</v>
      </c>
      <c r="BX198" s="40">
        <v>90265.306818181823</v>
      </c>
      <c r="BY198" s="40">
        <v>14796005.712256053</v>
      </c>
      <c r="BZ198" s="43">
        <v>79.600439882697941</v>
      </c>
      <c r="CA198" s="44">
        <v>163.91686057256879</v>
      </c>
      <c r="CB198" s="44">
        <v>130.47854205767345</v>
      </c>
      <c r="CC198" s="43">
        <v>-0.59463751865041381</v>
      </c>
      <c r="CD198" s="43">
        <v>0.27145755327856513</v>
      </c>
      <c r="CE198" s="60">
        <v>-0.3247941538486489</v>
      </c>
      <c r="CF198" s="40">
        <v>109740</v>
      </c>
      <c r="CG198" s="40">
        <v>90043.609848484848</v>
      </c>
      <c r="CH198" s="40">
        <v>15570754.196422758</v>
      </c>
      <c r="CI198" s="43">
        <v>82.051767676767682</v>
      </c>
      <c r="CJ198" s="44">
        <v>172.92458868123404</v>
      </c>
      <c r="CK198" s="44">
        <v>141.88768176073225</v>
      </c>
      <c r="CL198" s="43">
        <v>3.8491768420316608</v>
      </c>
      <c r="CM198" s="43">
        <v>4.2590665048540943</v>
      </c>
      <c r="CN198" s="60">
        <v>8.2721823484648223</v>
      </c>
      <c r="CO198" s="40">
        <v>113398</v>
      </c>
      <c r="CP198" s="40">
        <v>89801.128787878784</v>
      </c>
      <c r="CQ198" s="40">
        <v>14692303.490803713</v>
      </c>
      <c r="CR198" s="43">
        <v>79.191104594330398</v>
      </c>
      <c r="CS198" s="44">
        <v>163.60934087486498</v>
      </c>
      <c r="CT198" s="44">
        <v>129.56404425830888</v>
      </c>
      <c r="CU198" s="43">
        <v>3.3107562981931618</v>
      </c>
      <c r="CV198" s="43">
        <v>0.17275256713610351</v>
      </c>
      <c r="CW198" s="60">
        <v>3.4892282817439515</v>
      </c>
      <c r="CX198" s="40">
        <v>109740</v>
      </c>
      <c r="CY198" s="40">
        <v>81369.715909090912</v>
      </c>
      <c r="CZ198" s="40">
        <v>13153993.088018933</v>
      </c>
      <c r="DA198" s="43">
        <v>74.147727272727266</v>
      </c>
      <c r="DB198" s="44">
        <v>161.65710966368658</v>
      </c>
      <c r="DC198" s="44">
        <v>119.86507279040397</v>
      </c>
      <c r="DD198" s="43">
        <v>3.3413787502125185</v>
      </c>
      <c r="DE198" s="43">
        <v>3.9633301286223488</v>
      </c>
      <c r="DF198" s="60">
        <v>7.4371387496267252</v>
      </c>
      <c r="DG198" s="40">
        <v>336536</v>
      </c>
      <c r="DH198" s="40">
        <v>254292.17056856188</v>
      </c>
      <c r="DI198" s="40">
        <v>40540525.894684374</v>
      </c>
      <c r="DJ198" s="43">
        <v>75.561654791333424</v>
      </c>
      <c r="DK198" s="44">
        <v>159.42498663659759</v>
      </c>
      <c r="DL198" s="44">
        <v>120.46415805347533</v>
      </c>
      <c r="DM198" s="43">
        <v>-0.34527482810288362</v>
      </c>
      <c r="DN198" s="43">
        <v>-3.412953854859941</v>
      </c>
      <c r="DO198" s="43">
        <v>-3.0783076482141887</v>
      </c>
      <c r="DP198" s="43">
        <v>-2.3920886350152091</v>
      </c>
      <c r="DQ198" s="60">
        <v>-5.3967604358421264</v>
      </c>
      <c r="DR198" s="40">
        <v>336536</v>
      </c>
      <c r="DS198" s="40">
        <v>256239.37120611823</v>
      </c>
      <c r="DT198" s="40">
        <v>42516964.943475857</v>
      </c>
      <c r="DU198" s="43">
        <v>76.140255784260304</v>
      </c>
      <c r="DV198" s="44">
        <v>165.92674554011188</v>
      </c>
      <c r="DW198" s="44">
        <v>126.33704846873991</v>
      </c>
      <c r="DX198" s="43">
        <v>-0.32697547683923706</v>
      </c>
      <c r="DY198" s="43">
        <v>-3.6237676981509881</v>
      </c>
      <c r="DZ198" s="43">
        <v>-3.3076072860073098</v>
      </c>
      <c r="EA198" s="43">
        <v>0.21202103726346369</v>
      </c>
      <c r="EB198" s="60">
        <v>-3.1025990720567047</v>
      </c>
      <c r="EC198" s="40">
        <v>329220</v>
      </c>
      <c r="ED198" s="40">
        <v>258124.55303030304</v>
      </c>
      <c r="EE198" s="40">
        <v>43218233.144403204</v>
      </c>
      <c r="EF198" s="43">
        <v>78.404882154882159</v>
      </c>
      <c r="EG198" s="44">
        <v>167.43170162247029</v>
      </c>
      <c r="EH198" s="44">
        <v>131.27462834701174</v>
      </c>
      <c r="EI198" s="43">
        <v>0</v>
      </c>
      <c r="EJ198" s="43">
        <v>-0.89943312065358072</v>
      </c>
      <c r="EK198" s="43">
        <v>-0.89943312069504455</v>
      </c>
      <c r="EL198" s="43">
        <v>1.6734155816318999</v>
      </c>
      <c r="EM198" s="60">
        <v>0.75893120700843919</v>
      </c>
      <c r="EN198" s="40">
        <v>332878</v>
      </c>
      <c r="EO198" s="40">
        <v>261214.45454545456</v>
      </c>
      <c r="EP198" s="40">
        <v>43417050.775245406</v>
      </c>
      <c r="EQ198" s="43">
        <v>78.471528471528472</v>
      </c>
      <c r="ER198" s="44">
        <v>166.21228274214931</v>
      </c>
      <c r="ES198" s="44">
        <v>130.42931877518311</v>
      </c>
      <c r="ET198" s="43">
        <v>0</v>
      </c>
      <c r="EU198" s="43">
        <v>3.5052956212191706</v>
      </c>
      <c r="EV198" s="43">
        <v>3.5052956211577109</v>
      </c>
      <c r="EW198" s="43">
        <v>2.7563949990154328</v>
      </c>
      <c r="EX198" s="60">
        <v>6.3583104134092574</v>
      </c>
      <c r="EY198" s="40">
        <v>1335170</v>
      </c>
      <c r="EZ198" s="40">
        <v>1029870.5493504377</v>
      </c>
      <c r="FA198" s="40">
        <v>169692774.75780883</v>
      </c>
      <c r="FB198" s="43">
        <v>77.134039062474272</v>
      </c>
      <c r="FC198" s="44">
        <v>164.7709752112417</v>
      </c>
      <c r="FD198" s="44">
        <v>127.09450838305897</v>
      </c>
      <c r="FE198" s="43">
        <v>-0.16972724010049048</v>
      </c>
      <c r="FF198" s="43">
        <v>-1.1628435784587323</v>
      </c>
      <c r="FG198" s="43">
        <v>-0.9948047930596926</v>
      </c>
      <c r="FH198" s="43">
        <v>0.55704647090586745</v>
      </c>
      <c r="FI198" s="60">
        <v>-0.44329984714900583</v>
      </c>
      <c r="FK198" s="61">
        <v>89</v>
      </c>
      <c r="FL198" s="62">
        <v>12</v>
      </c>
      <c r="FM198" s="40">
        <v>3658</v>
      </c>
      <c r="FN198" s="62">
        <v>528</v>
      </c>
    </row>
    <row r="199" spans="2:170" x14ac:dyDescent="0.25">
      <c r="B199" s="64" t="s">
        <v>61</v>
      </c>
      <c r="K199" s="60"/>
      <c r="T199" s="60"/>
      <c r="AC199" s="60"/>
      <c r="AL199" s="60"/>
      <c r="AU199" s="60"/>
      <c r="BD199" s="60"/>
      <c r="BM199" s="60"/>
      <c r="BV199" s="60"/>
      <c r="CE199" s="60"/>
      <c r="CN199" s="60"/>
      <c r="CW199" s="60"/>
      <c r="DF199" s="60"/>
      <c r="DQ199" s="60"/>
      <c r="EB199" s="60"/>
      <c r="EM199" s="60"/>
      <c r="EX199" s="60"/>
      <c r="FI199" s="60"/>
      <c r="FK199" s="61">
        <v>15</v>
      </c>
      <c r="FL199" s="62">
        <v>1</v>
      </c>
      <c r="FM199" s="40">
        <v>588</v>
      </c>
      <c r="FN199" s="62">
        <v>76</v>
      </c>
    </row>
    <row r="200" spans="2:170" x14ac:dyDescent="0.25">
      <c r="B200" s="64" t="s">
        <v>62</v>
      </c>
      <c r="K200" s="60"/>
      <c r="T200" s="60"/>
      <c r="U200" s="40">
        <v>54300</v>
      </c>
      <c r="V200" s="40">
        <v>35677.071984435795</v>
      </c>
      <c r="W200" s="40">
        <v>6515025.4776535016</v>
      </c>
      <c r="X200" s="43">
        <v>65.703631647211409</v>
      </c>
      <c r="Y200" s="44">
        <v>182.61099118491833</v>
      </c>
      <c r="Z200" s="44">
        <v>119.98205299546044</v>
      </c>
      <c r="AC200" s="60"/>
      <c r="AD200" s="40">
        <v>56110</v>
      </c>
      <c r="AE200" s="40">
        <v>40977.475442043222</v>
      </c>
      <c r="AF200" s="40">
        <v>7376825.4146666108</v>
      </c>
      <c r="AG200" s="43">
        <v>73.030610304835534</v>
      </c>
      <c r="AH200" s="44">
        <v>180.02147118848441</v>
      </c>
      <c r="AI200" s="44">
        <v>131.47077908869383</v>
      </c>
      <c r="AL200" s="60"/>
      <c r="AU200" s="60"/>
      <c r="BD200" s="60"/>
      <c r="BM200" s="60"/>
      <c r="BV200" s="60"/>
      <c r="CE200" s="60"/>
      <c r="CN200" s="60"/>
      <c r="CO200" s="40">
        <v>56451</v>
      </c>
      <c r="CP200" s="40">
        <v>40084.091854419414</v>
      </c>
      <c r="CQ200" s="40">
        <v>7552569.3101625647</v>
      </c>
      <c r="CR200" s="43">
        <v>71.006876502487842</v>
      </c>
      <c r="CS200" s="44">
        <v>188.41812202188805</v>
      </c>
      <c r="CT200" s="44">
        <v>133.78982321238888</v>
      </c>
      <c r="CW200" s="60"/>
      <c r="CX200" s="40">
        <v>54630</v>
      </c>
      <c r="CY200" s="40">
        <v>38406.688908145581</v>
      </c>
      <c r="CZ200" s="40">
        <v>7072385.7614155114</v>
      </c>
      <c r="DA200" s="43">
        <v>70.303292894280759</v>
      </c>
      <c r="DB200" s="44">
        <v>184.1446363244176</v>
      </c>
      <c r="DC200" s="44">
        <v>129.45974302426342</v>
      </c>
      <c r="DF200" s="60"/>
      <c r="DQ200" s="60"/>
      <c r="EB200" s="60"/>
      <c r="EM200" s="60"/>
      <c r="EN200" s="40">
        <v>165711</v>
      </c>
      <c r="EO200" s="40">
        <v>120197.33391402313</v>
      </c>
      <c r="EP200" s="40">
        <v>23170920.571552489</v>
      </c>
      <c r="EQ200" s="43">
        <v>72.534312093960651</v>
      </c>
      <c r="ER200" s="44">
        <v>192.77399770053631</v>
      </c>
      <c r="ES200" s="44">
        <v>139.82729312811153</v>
      </c>
      <c r="EX200" s="60"/>
      <c r="FI200" s="60"/>
      <c r="FK200" s="61">
        <v>48</v>
      </c>
      <c r="FL200" s="62">
        <v>24</v>
      </c>
      <c r="FM200" s="40">
        <v>1821</v>
      </c>
      <c r="FN200" s="62">
        <v>1154</v>
      </c>
    </row>
    <row r="201" spans="2:170" ht="13" x14ac:dyDescent="0.3">
      <c r="B201" s="65" t="s">
        <v>89</v>
      </c>
      <c r="C201" s="66">
        <v>335420</v>
      </c>
      <c r="D201" s="66">
        <v>236119.16223404257</v>
      </c>
      <c r="E201" s="66">
        <v>39961039.244819768</v>
      </c>
      <c r="F201" s="67">
        <v>70.395075497597801</v>
      </c>
      <c r="G201" s="68">
        <v>169.24098352174474</v>
      </c>
      <c r="H201" s="68">
        <v>119.13731812300928</v>
      </c>
      <c r="I201" s="67">
        <v>10.032954196026987</v>
      </c>
      <c r="J201" s="67">
        <v>-0.93078321824374421</v>
      </c>
      <c r="K201" s="69">
        <v>9.008785923886423</v>
      </c>
      <c r="L201" s="66">
        <v>335420</v>
      </c>
      <c r="M201" s="66">
        <v>232052.36979166666</v>
      </c>
      <c r="N201" s="66">
        <v>40624927.644140892</v>
      </c>
      <c r="O201" s="67">
        <v>69.182627688172047</v>
      </c>
      <c r="P201" s="68">
        <v>175.06792833278701</v>
      </c>
      <c r="Q201" s="68">
        <v>121.1165930598679</v>
      </c>
      <c r="R201" s="67">
        <v>4.7090840537071603</v>
      </c>
      <c r="S201" s="67">
        <v>2.8615962696454966</v>
      </c>
      <c r="T201" s="69">
        <v>7.705435296956697</v>
      </c>
      <c r="U201" s="66">
        <v>324600</v>
      </c>
      <c r="V201" s="66">
        <v>233007.87052810902</v>
      </c>
      <c r="W201" s="66">
        <v>40369003.704868548</v>
      </c>
      <c r="X201" s="67">
        <v>71.783077796706422</v>
      </c>
      <c r="Y201" s="68">
        <v>173.25167434633335</v>
      </c>
      <c r="Z201" s="68">
        <v>124.36538418012492</v>
      </c>
      <c r="AA201" s="67">
        <v>0.56442383713690747</v>
      </c>
      <c r="AB201" s="67">
        <v>-2.8018468828192229</v>
      </c>
      <c r="AC201" s="69">
        <v>-2.2532373373907784</v>
      </c>
      <c r="AD201" s="66">
        <v>333560</v>
      </c>
      <c r="AE201" s="66">
        <v>251498.34938101788</v>
      </c>
      <c r="AF201" s="66">
        <v>44211338.70246008</v>
      </c>
      <c r="AG201" s="67">
        <v>75.398234015175049</v>
      </c>
      <c r="AH201" s="68">
        <v>175.7917648814477</v>
      </c>
      <c r="AI201" s="68">
        <v>132.54388626472024</v>
      </c>
      <c r="AJ201" s="67">
        <v>1.4312626150387371</v>
      </c>
      <c r="AK201" s="67">
        <v>-3.0558291444469874</v>
      </c>
      <c r="AL201" s="69">
        <v>-1.6683034695629133</v>
      </c>
      <c r="AM201" s="66">
        <v>322800</v>
      </c>
      <c r="AN201" s="66">
        <v>257954.72467709042</v>
      </c>
      <c r="AO201" s="66">
        <v>47205170.260851115</v>
      </c>
      <c r="AP201" s="67">
        <v>79.911624745071379</v>
      </c>
      <c r="AQ201" s="68">
        <v>182.99788972635756</v>
      </c>
      <c r="AR201" s="68">
        <v>146.23658692952637</v>
      </c>
      <c r="AS201" s="67">
        <v>3.8114919383550916</v>
      </c>
      <c r="AT201" s="67">
        <v>-2.8947215317145694</v>
      </c>
      <c r="AU201" s="69">
        <v>0.806438328755261</v>
      </c>
      <c r="AV201" s="66">
        <v>333560</v>
      </c>
      <c r="AW201" s="66">
        <v>221391.9374575119</v>
      </c>
      <c r="AX201" s="66">
        <v>42488377.716486752</v>
      </c>
      <c r="AY201" s="67">
        <v>66.372447972632173</v>
      </c>
      <c r="AZ201" s="68">
        <v>191.91474723256732</v>
      </c>
      <c r="BA201" s="68">
        <v>127.3785157587443</v>
      </c>
      <c r="BB201" s="67">
        <v>4.2459729761385256</v>
      </c>
      <c r="BC201" s="67">
        <v>-3.1167802859086624</v>
      </c>
      <c r="BD201" s="69">
        <v>0.99685504156385774</v>
      </c>
      <c r="BE201" s="66">
        <v>331514</v>
      </c>
      <c r="BF201" s="66">
        <v>227251.86989212161</v>
      </c>
      <c r="BG201" s="66">
        <v>42935617.635823242</v>
      </c>
      <c r="BH201" s="67">
        <v>68.549705258939781</v>
      </c>
      <c r="BI201" s="68">
        <v>188.93405654353975</v>
      </c>
      <c r="BJ201" s="68">
        <v>129.5137388943551</v>
      </c>
      <c r="BK201" s="67">
        <v>4.7894223731927434</v>
      </c>
      <c r="BL201" s="67">
        <v>-2.8854361793888232</v>
      </c>
      <c r="BM201" s="69">
        <v>1.7657904678862244</v>
      </c>
      <c r="BN201" s="66">
        <v>299684</v>
      </c>
      <c r="BO201" s="66">
        <v>223071.03292046936</v>
      </c>
      <c r="BP201" s="66">
        <v>39992169.740550242</v>
      </c>
      <c r="BQ201" s="67">
        <v>74.435416278636623</v>
      </c>
      <c r="BR201" s="68">
        <v>179.27997739988274</v>
      </c>
      <c r="BS201" s="68">
        <v>133.44779748184837</v>
      </c>
      <c r="BT201" s="67">
        <v>0.44746901772724035</v>
      </c>
      <c r="BU201" s="67">
        <v>-2.7284840847744558</v>
      </c>
      <c r="BV201" s="69">
        <v>-2.2932241879285087</v>
      </c>
      <c r="BW201" s="66">
        <v>331793</v>
      </c>
      <c r="BX201" s="66">
        <v>256198.63245033112</v>
      </c>
      <c r="BY201" s="66">
        <v>46455584.673959188</v>
      </c>
      <c r="BZ201" s="67">
        <v>77.21640675069429</v>
      </c>
      <c r="CA201" s="68">
        <v>181.32643499947434</v>
      </c>
      <c r="CB201" s="68">
        <v>140.01375759572741</v>
      </c>
      <c r="CC201" s="67">
        <v>6.5388554615869445</v>
      </c>
      <c r="CD201" s="67">
        <v>-4.5962030777974379</v>
      </c>
      <c r="CE201" s="69">
        <v>1.6421133077524042</v>
      </c>
      <c r="CF201" s="66">
        <v>322800</v>
      </c>
      <c r="CG201" s="66">
        <v>247615.39072847684</v>
      </c>
      <c r="CH201" s="66">
        <v>46827394.268807128</v>
      </c>
      <c r="CI201" s="67">
        <v>76.708609271523173</v>
      </c>
      <c r="CJ201" s="68">
        <v>189.11342356806816</v>
      </c>
      <c r="CK201" s="68">
        <v>145.06627716483001</v>
      </c>
      <c r="CL201" s="67">
        <v>6.9179036792110082</v>
      </c>
      <c r="CM201" s="67">
        <v>9.047979979175663</v>
      </c>
      <c r="CN201" s="69">
        <v>16.591814198347532</v>
      </c>
      <c r="CO201" s="66">
        <v>335420</v>
      </c>
      <c r="CP201" s="66">
        <v>250338.14207650273</v>
      </c>
      <c r="CQ201" s="66">
        <v>45351420.876426168</v>
      </c>
      <c r="CR201" s="67">
        <v>74.634232328573944</v>
      </c>
      <c r="CS201" s="68">
        <v>181.16065135039182</v>
      </c>
      <c r="CT201" s="68">
        <v>135.20786141680927</v>
      </c>
      <c r="CU201" s="67">
        <v>8.2579341429366107</v>
      </c>
      <c r="CV201" s="67">
        <v>6.8673873458249313</v>
      </c>
      <c r="CW201" s="69">
        <v>15.692425813124432</v>
      </c>
      <c r="CX201" s="66">
        <v>324600</v>
      </c>
      <c r="CY201" s="66">
        <v>237107.90099646416</v>
      </c>
      <c r="CZ201" s="66">
        <v>42891885.725218125</v>
      </c>
      <c r="DA201" s="67">
        <v>73.046180220722164</v>
      </c>
      <c r="DB201" s="68">
        <v>180.89606269956286</v>
      </c>
      <c r="DC201" s="68">
        <v>132.13766397171327</v>
      </c>
      <c r="DD201" s="67">
        <v>8.4534716909482359</v>
      </c>
      <c r="DE201" s="67">
        <v>8.0738129974955779</v>
      </c>
      <c r="DF201" s="69">
        <v>17.209802184546177</v>
      </c>
      <c r="DG201" s="66">
        <v>995440</v>
      </c>
      <c r="DH201" s="66">
        <v>701179.40255381831</v>
      </c>
      <c r="DI201" s="66">
        <v>120954970.59382921</v>
      </c>
      <c r="DJ201" s="67">
        <v>70.439142746304981</v>
      </c>
      <c r="DK201" s="68">
        <v>172.50217298638552</v>
      </c>
      <c r="DL201" s="68">
        <v>121.50905187035804</v>
      </c>
      <c r="DM201" s="67">
        <v>-5.6325244653368821E-2</v>
      </c>
      <c r="DN201" s="67">
        <v>4.9267390465389207</v>
      </c>
      <c r="DO201" s="67">
        <v>4.9858725960911405</v>
      </c>
      <c r="DP201" s="67">
        <v>-0.39783869503648001</v>
      </c>
      <c r="DQ201" s="69">
        <v>4.5681981706028925</v>
      </c>
      <c r="DR201" s="66">
        <v>989920</v>
      </c>
      <c r="DS201" s="66">
        <v>730845.01151562016</v>
      </c>
      <c r="DT201" s="66">
        <v>133904886.67979795</v>
      </c>
      <c r="DU201" s="67">
        <v>73.828694391023532</v>
      </c>
      <c r="DV201" s="68">
        <v>183.21926615070839</v>
      </c>
      <c r="DW201" s="68">
        <v>135.26839207188252</v>
      </c>
      <c r="DX201" s="67">
        <v>-0.67914866121729045</v>
      </c>
      <c r="DY201" s="67">
        <v>2.4118136891411375</v>
      </c>
      <c r="DZ201" s="67">
        <v>3.1120981231283995</v>
      </c>
      <c r="EA201" s="67">
        <v>-2.9844224369478507</v>
      </c>
      <c r="EB201" s="69">
        <v>3.4797531473076689E-2</v>
      </c>
      <c r="EC201" s="66">
        <v>962991</v>
      </c>
      <c r="ED201" s="66">
        <v>706521.53526292206</v>
      </c>
      <c r="EE201" s="66">
        <v>129383372.05033268</v>
      </c>
      <c r="EF201" s="67">
        <v>73.367407926234208</v>
      </c>
      <c r="EG201" s="68">
        <v>183.12728712817574</v>
      </c>
      <c r="EH201" s="68">
        <v>134.35574377157488</v>
      </c>
      <c r="EI201" s="67">
        <v>-0.60473757547607987</v>
      </c>
      <c r="EJ201" s="67">
        <v>3.3627065950564083</v>
      </c>
      <c r="EK201" s="67">
        <v>3.9915827714757359</v>
      </c>
      <c r="EL201" s="67">
        <v>-3.4213216927942418</v>
      </c>
      <c r="EM201" s="69">
        <v>0.43369619134216625</v>
      </c>
      <c r="EN201" s="66">
        <v>982820</v>
      </c>
      <c r="EO201" s="66">
        <v>735061.43380144367</v>
      </c>
      <c r="EP201" s="66">
        <v>135070700.87045142</v>
      </c>
      <c r="EQ201" s="67">
        <v>74.791053682408148</v>
      </c>
      <c r="ER201" s="68">
        <v>183.75430223827658</v>
      </c>
      <c r="ES201" s="68">
        <v>137.43177883076393</v>
      </c>
      <c r="ET201" s="67">
        <v>-0.15198371254759652</v>
      </c>
      <c r="EU201" s="67">
        <v>7.694257170523322</v>
      </c>
      <c r="EV201" s="67">
        <v>7.8581840428671779</v>
      </c>
      <c r="EW201" s="67">
        <v>7.9851233603457992</v>
      </c>
      <c r="EX201" s="69">
        <v>16.470793093010233</v>
      </c>
      <c r="EY201" s="66">
        <v>3931171</v>
      </c>
      <c r="EZ201" s="66">
        <v>2873607.3831338044</v>
      </c>
      <c r="FA201" s="66">
        <v>519313930.19441128</v>
      </c>
      <c r="FB201" s="67">
        <v>73.098000141276074</v>
      </c>
      <c r="FC201" s="68">
        <v>180.71847018574783</v>
      </c>
      <c r="FD201" s="68">
        <v>132.10158759168991</v>
      </c>
      <c r="FE201" s="67">
        <v>-0.37216259285691117</v>
      </c>
      <c r="FF201" s="67">
        <v>4.5719852427161642</v>
      </c>
      <c r="FG201" s="67">
        <v>4.9626168390564827</v>
      </c>
      <c r="FH201" s="67">
        <v>6.9472239602926728E-2</v>
      </c>
      <c r="FI201" s="69">
        <v>5.0355367197796808</v>
      </c>
      <c r="FK201" s="70">
        <v>228</v>
      </c>
      <c r="FL201" s="71">
        <v>52</v>
      </c>
      <c r="FM201" s="66">
        <v>10820</v>
      </c>
      <c r="FN201" s="71">
        <v>3111</v>
      </c>
    </row>
    <row r="202" spans="2:170" ht="13" x14ac:dyDescent="0.3">
      <c r="B202" s="63" t="s">
        <v>111</v>
      </c>
      <c r="K202" s="60"/>
      <c r="T202" s="60"/>
      <c r="AC202" s="60"/>
      <c r="AL202" s="60"/>
      <c r="AU202" s="60"/>
      <c r="BD202" s="60"/>
      <c r="BM202" s="60"/>
      <c r="BV202" s="60"/>
      <c r="CE202" s="60"/>
      <c r="CN202" s="60"/>
      <c r="CW202" s="60"/>
      <c r="DF202" s="60"/>
      <c r="DQ202" s="60"/>
      <c r="EB202" s="60"/>
      <c r="EM202" s="60"/>
      <c r="EX202" s="60"/>
      <c r="FI202" s="60"/>
      <c r="FK202" s="61"/>
      <c r="FL202" s="62"/>
      <c r="FN202" s="62"/>
    </row>
    <row r="203" spans="2:170" x14ac:dyDescent="0.25">
      <c r="B203" s="64" t="s">
        <v>59</v>
      </c>
      <c r="C203" s="40">
        <v>556388</v>
      </c>
      <c r="D203" s="40">
        <v>392925.47948959493</v>
      </c>
      <c r="E203" s="40">
        <v>89888816.033158988</v>
      </c>
      <c r="F203" s="43">
        <v>70.620768149132431</v>
      </c>
      <c r="G203" s="44">
        <v>228.76810165103925</v>
      </c>
      <c r="H203" s="44">
        <v>161.55779066615202</v>
      </c>
      <c r="I203" s="43">
        <v>3.5116497787395775</v>
      </c>
      <c r="J203" s="43">
        <v>4.0997207884217266</v>
      </c>
      <c r="K203" s="60">
        <v>7.7553384032347639</v>
      </c>
      <c r="L203" s="40">
        <v>556388</v>
      </c>
      <c r="M203" s="40">
        <v>422318.95321038249</v>
      </c>
      <c r="N203" s="40">
        <v>101491451.46450673</v>
      </c>
      <c r="O203" s="43">
        <v>75.903677507491622</v>
      </c>
      <c r="P203" s="44">
        <v>240.3194331985089</v>
      </c>
      <c r="Q203" s="44">
        <v>182.41128756282797</v>
      </c>
      <c r="R203" s="43">
        <v>7.1152557169840982</v>
      </c>
      <c r="S203" s="43">
        <v>8.1561295798887876</v>
      </c>
      <c r="T203" s="60">
        <v>15.851714773023163</v>
      </c>
      <c r="U203" s="40">
        <v>538440</v>
      </c>
      <c r="V203" s="40">
        <v>435128.05877694674</v>
      </c>
      <c r="W203" s="40">
        <v>103392436.94850361</v>
      </c>
      <c r="X203" s="43">
        <v>80.81272913916996</v>
      </c>
      <c r="Y203" s="44">
        <v>237.61381244665756</v>
      </c>
      <c r="Z203" s="44">
        <v>192.0222066497727</v>
      </c>
      <c r="AA203" s="43">
        <v>7.0381161641454426</v>
      </c>
      <c r="AB203" s="43">
        <v>4.3835100847220172</v>
      </c>
      <c r="AC203" s="60">
        <v>11.730142780674273</v>
      </c>
      <c r="AD203" s="40">
        <v>553722</v>
      </c>
      <c r="AE203" s="40">
        <v>451277.65851035225</v>
      </c>
      <c r="AF203" s="40">
        <v>111176290.99017128</v>
      </c>
      <c r="AG203" s="43">
        <v>81.498957691829517</v>
      </c>
      <c r="AH203" s="44">
        <v>246.35895195246169</v>
      </c>
      <c r="AI203" s="44">
        <v>200.77997802177137</v>
      </c>
      <c r="AJ203" s="43">
        <v>3.4311265411887204</v>
      </c>
      <c r="AK203" s="43">
        <v>5.5588802530541397</v>
      </c>
      <c r="AL203" s="60">
        <v>9.1807390099780903</v>
      </c>
      <c r="AM203" s="40">
        <v>532920</v>
      </c>
      <c r="AN203" s="40">
        <v>447866.96574546106</v>
      </c>
      <c r="AO203" s="40">
        <v>114521173.9626829</v>
      </c>
      <c r="AP203" s="43">
        <v>84.040187222371287</v>
      </c>
      <c r="AQ203" s="44">
        <v>255.70355199577148</v>
      </c>
      <c r="AR203" s="44">
        <v>214.89374383149988</v>
      </c>
      <c r="AS203" s="43">
        <v>0.36494302502808401</v>
      </c>
      <c r="AT203" s="43">
        <v>-1.9161839851400457</v>
      </c>
      <c r="AU203" s="60">
        <v>-1.5582339398650331</v>
      </c>
      <c r="AV203" s="40">
        <v>553536</v>
      </c>
      <c r="AW203" s="40">
        <v>407491.59480149543</v>
      </c>
      <c r="AX203" s="40">
        <v>107085419.94016552</v>
      </c>
      <c r="AY203" s="43">
        <v>73.616096297529964</v>
      </c>
      <c r="AZ203" s="44">
        <v>262.7917270105433</v>
      </c>
      <c r="BA203" s="44">
        <v>193.4570108180236</v>
      </c>
      <c r="BB203" s="43">
        <v>2.3982632662750305</v>
      </c>
      <c r="BC203" s="43">
        <v>2.4484836860948067</v>
      </c>
      <c r="BD203" s="60">
        <v>4.9054680371711328</v>
      </c>
      <c r="BE203" s="40">
        <v>550560</v>
      </c>
      <c r="BF203" s="40">
        <v>402436.20963472739</v>
      </c>
      <c r="BG203" s="40">
        <v>101702101.50071163</v>
      </c>
      <c r="BH203" s="43">
        <v>73.095795124005988</v>
      </c>
      <c r="BI203" s="44">
        <v>252.71608037711593</v>
      </c>
      <c r="BJ203" s="44">
        <v>184.72482835787497</v>
      </c>
      <c r="BK203" s="43">
        <v>5.4224675733066512</v>
      </c>
      <c r="BL203" s="43">
        <v>4.9922753070750812</v>
      </c>
      <c r="BM203" s="60">
        <v>10.685447389997771</v>
      </c>
      <c r="BN203" s="40">
        <v>497532</v>
      </c>
      <c r="BO203" s="40">
        <v>397856.77265542676</v>
      </c>
      <c r="BP203" s="40">
        <v>98284070.685256317</v>
      </c>
      <c r="BQ203" s="43">
        <v>79.966067037984843</v>
      </c>
      <c r="BR203" s="44">
        <v>247.03380070490229</v>
      </c>
      <c r="BS203" s="44">
        <v>197.54321467816405</v>
      </c>
      <c r="BT203" s="43">
        <v>-2.2038307197360925</v>
      </c>
      <c r="BU203" s="43">
        <v>0.74765566271846096</v>
      </c>
      <c r="BV203" s="60">
        <v>-1.4726521222601152</v>
      </c>
      <c r="BW203" s="40">
        <v>551087</v>
      </c>
      <c r="BX203" s="40">
        <v>440337.90168119001</v>
      </c>
      <c r="BY203" s="40">
        <v>110356229.61846474</v>
      </c>
      <c r="BZ203" s="43">
        <v>79.903518261397934</v>
      </c>
      <c r="CA203" s="44">
        <v>250.61714923273621</v>
      </c>
      <c r="CB203" s="44">
        <v>200.25191960337429</v>
      </c>
      <c r="CC203" s="43">
        <v>2.3359777942342452</v>
      </c>
      <c r="CD203" s="43">
        <v>-2.6251302565836181E-2</v>
      </c>
      <c r="CE203" s="60">
        <v>2.3091132670340841</v>
      </c>
      <c r="CF203" s="40">
        <v>538890</v>
      </c>
      <c r="CG203" s="40">
        <v>413539.1593684578</v>
      </c>
      <c r="CH203" s="40">
        <v>104750472.92515829</v>
      </c>
      <c r="CI203" s="43">
        <v>76.739067224936036</v>
      </c>
      <c r="CJ203" s="44">
        <v>253.30242747779792</v>
      </c>
      <c r="CK203" s="44">
        <v>194.38192010458218</v>
      </c>
      <c r="CL203" s="43">
        <v>6.5876041146550834</v>
      </c>
      <c r="CM203" s="43">
        <v>10.315325209588131</v>
      </c>
      <c r="CN203" s="60">
        <v>17.58246211222918</v>
      </c>
      <c r="CO203" s="40">
        <v>558000</v>
      </c>
      <c r="CP203" s="40">
        <v>420419.91076896159</v>
      </c>
      <c r="CQ203" s="40">
        <v>102992240.8793914</v>
      </c>
      <c r="CR203" s="43">
        <v>75.344070030279852</v>
      </c>
      <c r="CS203" s="44">
        <v>244.97469848898274</v>
      </c>
      <c r="CT203" s="44">
        <v>184.57390838600608</v>
      </c>
      <c r="CU203" s="43">
        <v>2.1479661147301408</v>
      </c>
      <c r="CV203" s="43">
        <v>4.9702109823790561</v>
      </c>
      <c r="CW203" s="60">
        <v>7.2249355447749206</v>
      </c>
      <c r="CX203" s="40">
        <v>540870</v>
      </c>
      <c r="CY203" s="40">
        <v>408053.26754654315</v>
      </c>
      <c r="CZ203" s="40">
        <v>101331907.58261016</v>
      </c>
      <c r="DA203" s="43">
        <v>75.443871456457771</v>
      </c>
      <c r="DB203" s="44">
        <v>248.33009717549217</v>
      </c>
      <c r="DC203" s="44">
        <v>187.34983930077499</v>
      </c>
      <c r="DD203" s="43">
        <v>9.7953432950520281</v>
      </c>
      <c r="DE203" s="43">
        <v>9.2939158146455618</v>
      </c>
      <c r="DF203" s="60">
        <v>19.999630069226615</v>
      </c>
      <c r="DG203" s="40">
        <v>1651216</v>
      </c>
      <c r="DH203" s="40">
        <v>1250372.4914769242</v>
      </c>
      <c r="DI203" s="40">
        <v>294772704.44616932</v>
      </c>
      <c r="DJ203" s="43">
        <v>75.724344451417878</v>
      </c>
      <c r="DK203" s="44">
        <v>235.74791228651193</v>
      </c>
      <c r="DL203" s="44">
        <v>178.5185611368648</v>
      </c>
      <c r="DM203" s="43">
        <v>1.7586976590549697</v>
      </c>
      <c r="DN203" s="43">
        <v>7.7949241146145178</v>
      </c>
      <c r="DO203" s="43">
        <v>5.9319022299201398</v>
      </c>
      <c r="DP203" s="43">
        <v>5.5820358872021378</v>
      </c>
      <c r="DQ203" s="60">
        <v>11.845059028400076</v>
      </c>
      <c r="DR203" s="40">
        <v>1640178</v>
      </c>
      <c r="DS203" s="40">
        <v>1306636.2190573087</v>
      </c>
      <c r="DT203" s="40">
        <v>332782884.89301974</v>
      </c>
      <c r="DU203" s="43">
        <v>79.664293696007917</v>
      </c>
      <c r="DV203" s="44">
        <v>254.68671389892333</v>
      </c>
      <c r="DW203" s="44">
        <v>202.89437176514971</v>
      </c>
      <c r="DX203" s="43">
        <v>1.6505262322859093</v>
      </c>
      <c r="DY203" s="43">
        <v>3.7282566084554145</v>
      </c>
      <c r="DZ203" s="43">
        <v>2.0439937235832737</v>
      </c>
      <c r="EA203" s="43">
        <v>1.8414927885813428</v>
      </c>
      <c r="EB203" s="60">
        <v>3.9231265091906011</v>
      </c>
      <c r="EC203" s="40">
        <v>1599179</v>
      </c>
      <c r="ED203" s="40">
        <v>1240630.8839713442</v>
      </c>
      <c r="EE203" s="40">
        <v>310342401.80443269</v>
      </c>
      <c r="EF203" s="43">
        <v>77.579238094756377</v>
      </c>
      <c r="EG203" s="44">
        <v>250.14886040157688</v>
      </c>
      <c r="EH203" s="44">
        <v>194.0635800022591</v>
      </c>
      <c r="EI203" s="43">
        <v>0.78742787635857148</v>
      </c>
      <c r="EJ203" s="43">
        <v>2.5827871504712916</v>
      </c>
      <c r="EK203" s="43">
        <v>1.7813325648884892</v>
      </c>
      <c r="EL203" s="43">
        <v>1.7936474953803792</v>
      </c>
      <c r="EM203" s="60">
        <v>3.6069308872265355</v>
      </c>
      <c r="EN203" s="40">
        <v>1637760</v>
      </c>
      <c r="EO203" s="40">
        <v>1242012.3376839624</v>
      </c>
      <c r="EP203" s="40">
        <v>309074621.38715988</v>
      </c>
      <c r="EQ203" s="43">
        <v>75.836040548307594</v>
      </c>
      <c r="ER203" s="44">
        <v>248.8498801577974</v>
      </c>
      <c r="ES203" s="44">
        <v>188.71789602088208</v>
      </c>
      <c r="ET203" s="43">
        <v>0.35146541962618194</v>
      </c>
      <c r="EU203" s="43">
        <v>6.4153344320692058</v>
      </c>
      <c r="EV203" s="43">
        <v>6.0426312531411019</v>
      </c>
      <c r="EW203" s="43">
        <v>8.1128745210087434</v>
      </c>
      <c r="EX203" s="60">
        <v>14.645736865495481</v>
      </c>
      <c r="EY203" s="40">
        <v>6528333</v>
      </c>
      <c r="EZ203" s="40">
        <v>5039651.93218954</v>
      </c>
      <c r="FA203" s="40">
        <v>1246972612.5307815</v>
      </c>
      <c r="FB203" s="43">
        <v>77.196612553151624</v>
      </c>
      <c r="FC203" s="44">
        <v>247.43228883845134</v>
      </c>
      <c r="FD203" s="44">
        <v>191.0093453460143</v>
      </c>
      <c r="FE203" s="43">
        <v>1.1371148236550248</v>
      </c>
      <c r="FF203" s="43">
        <v>5.0768385450868765</v>
      </c>
      <c r="FG203" s="43">
        <v>3.8954282296256157</v>
      </c>
      <c r="FH203" s="43">
        <v>4.1109614211713632</v>
      </c>
      <c r="FI203" s="60">
        <v>8.1665292024858118</v>
      </c>
      <c r="FK203" s="61">
        <v>196</v>
      </c>
      <c r="FL203" s="62">
        <v>81</v>
      </c>
      <c r="FM203" s="40">
        <v>18029</v>
      </c>
      <c r="FN203" s="62">
        <v>11441</v>
      </c>
    </row>
    <row r="204" spans="2:170" x14ac:dyDescent="0.25">
      <c r="B204" s="64" t="s">
        <v>60</v>
      </c>
      <c r="C204" s="40">
        <v>162626</v>
      </c>
      <c r="D204" s="40">
        <v>118703.75354107648</v>
      </c>
      <c r="E204" s="40">
        <v>20966618.012800016</v>
      </c>
      <c r="F204" s="43">
        <v>72.991866946906697</v>
      </c>
      <c r="G204" s="44">
        <v>176.62978117658835</v>
      </c>
      <c r="H204" s="44">
        <v>128.92537486502783</v>
      </c>
      <c r="I204" s="43">
        <v>0.48790928471906342</v>
      </c>
      <c r="J204" s="43">
        <v>3.3759771614855194</v>
      </c>
      <c r="K204" s="60">
        <v>3.8803581522904684</v>
      </c>
      <c r="L204" s="40">
        <v>162626</v>
      </c>
      <c r="M204" s="40">
        <v>119249.90226628895</v>
      </c>
      <c r="N204" s="40">
        <v>21647146.120849002</v>
      </c>
      <c r="O204" s="43">
        <v>73.327698071826745</v>
      </c>
      <c r="P204" s="44">
        <v>181.5275795573418</v>
      </c>
      <c r="Q204" s="44">
        <v>133.10999545490267</v>
      </c>
      <c r="R204" s="43">
        <v>-1.6870920639962381</v>
      </c>
      <c r="S204" s="43">
        <v>4.8795652227004123</v>
      </c>
      <c r="T204" s="60">
        <v>3.1101504011456256</v>
      </c>
      <c r="U204" s="40">
        <v>157380</v>
      </c>
      <c r="V204" s="40">
        <v>127200.6388101983</v>
      </c>
      <c r="W204" s="40">
        <v>23360289.386838775</v>
      </c>
      <c r="X204" s="43">
        <v>80.82389046270066</v>
      </c>
      <c r="Y204" s="44">
        <v>183.64915149282933</v>
      </c>
      <c r="Z204" s="44">
        <v>148.43238903824357</v>
      </c>
      <c r="AA204" s="43">
        <v>2.3967503444485705</v>
      </c>
      <c r="AB204" s="43">
        <v>4.740743025325532</v>
      </c>
      <c r="AC204" s="60">
        <v>7.2511171446087985</v>
      </c>
      <c r="AD204" s="40">
        <v>162626</v>
      </c>
      <c r="AE204" s="40">
        <v>130213.34394463668</v>
      </c>
      <c r="AF204" s="40">
        <v>25080422.856684819</v>
      </c>
      <c r="AG204" s="43">
        <v>80.069204152249128</v>
      </c>
      <c r="AH204" s="44">
        <v>192.61023560955749</v>
      </c>
      <c r="AI204" s="44">
        <v>154.22148276834466</v>
      </c>
      <c r="AJ204" s="43">
        <v>-5.1370278012890624</v>
      </c>
      <c r="AK204" s="43">
        <v>5.2279762240416572</v>
      </c>
      <c r="AL204" s="60">
        <v>-0.17761416927932713</v>
      </c>
      <c r="AM204" s="40">
        <v>157380</v>
      </c>
      <c r="AN204" s="40">
        <v>133018.54545454544</v>
      </c>
      <c r="AO204" s="40">
        <v>26886145.329881802</v>
      </c>
      <c r="AP204" s="43">
        <v>84.520615996025839</v>
      </c>
      <c r="AQ204" s="44">
        <v>202.12328467438567</v>
      </c>
      <c r="AR204" s="44">
        <v>170.83584527819164</v>
      </c>
      <c r="AS204" s="43">
        <v>-1.2373722398482176</v>
      </c>
      <c r="AT204" s="43">
        <v>2.4530889635988933</v>
      </c>
      <c r="AU204" s="60">
        <v>1.1853628818631312</v>
      </c>
      <c r="AV204" s="40">
        <v>162626</v>
      </c>
      <c r="AW204" s="40">
        <v>123026.90909090909</v>
      </c>
      <c r="AX204" s="40">
        <v>25869409.564689003</v>
      </c>
      <c r="AY204" s="43">
        <v>75.650209124561314</v>
      </c>
      <c r="AZ204" s="44">
        <v>210.27440058315332</v>
      </c>
      <c r="BA204" s="44">
        <v>159.07302377657328</v>
      </c>
      <c r="BB204" s="43">
        <v>4.1141337743274802</v>
      </c>
      <c r="BC204" s="43">
        <v>4.269065468348737</v>
      </c>
      <c r="BD204" s="60">
        <v>8.5588343069869879</v>
      </c>
      <c r="BE204" s="40">
        <v>162626</v>
      </c>
      <c r="BF204" s="40">
        <v>127186.18181818182</v>
      </c>
      <c r="BG204" s="40">
        <v>27028083.388087269</v>
      </c>
      <c r="BH204" s="43">
        <v>78.207778472188835</v>
      </c>
      <c r="BI204" s="44">
        <v>212.50801778706659</v>
      </c>
      <c r="BJ204" s="44">
        <v>166.1977997865487</v>
      </c>
      <c r="BK204" s="43">
        <v>5.6007327656121531</v>
      </c>
      <c r="BL204" s="43">
        <v>3.4216240281360721</v>
      </c>
      <c r="BM204" s="60">
        <v>9.2139928118121066</v>
      </c>
      <c r="BN204" s="40">
        <v>146888</v>
      </c>
      <c r="BO204" s="40">
        <v>123785.27272727272</v>
      </c>
      <c r="BP204" s="40">
        <v>24398542.475884553</v>
      </c>
      <c r="BQ204" s="43">
        <v>84.271875665318291</v>
      </c>
      <c r="BR204" s="44">
        <v>197.10375829312201</v>
      </c>
      <c r="BS204" s="44">
        <v>166.10303412044928</v>
      </c>
      <c r="BT204" s="43">
        <v>0.94564615577573541</v>
      </c>
      <c r="BU204" s="43">
        <v>2.8595082888264147</v>
      </c>
      <c r="BV204" s="60">
        <v>3.8321952748488073</v>
      </c>
      <c r="BW204" s="40">
        <v>162626</v>
      </c>
      <c r="BX204" s="40">
        <v>134113.09090909091</v>
      </c>
      <c r="BY204" s="40">
        <v>26541573.365381815</v>
      </c>
      <c r="BZ204" s="43">
        <v>82.467189077448197</v>
      </c>
      <c r="CA204" s="44">
        <v>197.90441921417741</v>
      </c>
      <c r="CB204" s="44">
        <v>163.20621158598141</v>
      </c>
      <c r="CC204" s="43">
        <v>2.3803851258487816</v>
      </c>
      <c r="CD204" s="43">
        <v>-1.5688323358683405</v>
      </c>
      <c r="CE204" s="60">
        <v>0.77420853836786341</v>
      </c>
      <c r="CF204" s="40">
        <v>157380</v>
      </c>
      <c r="CG204" s="40">
        <v>128933.54545454546</v>
      </c>
      <c r="CH204" s="40">
        <v>26912611.292577267</v>
      </c>
      <c r="CI204" s="43">
        <v>81.924987580725286</v>
      </c>
      <c r="CJ204" s="44">
        <v>208.73242256465446</v>
      </c>
      <c r="CK204" s="44">
        <v>171.00401126304018</v>
      </c>
      <c r="CL204" s="43">
        <v>5.202165392802705</v>
      </c>
      <c r="CM204" s="43">
        <v>7.6369657773206372</v>
      </c>
      <c r="CN204" s="60">
        <v>13.236418760860603</v>
      </c>
      <c r="CO204" s="40">
        <v>162626</v>
      </c>
      <c r="CP204" s="40">
        <v>127713.90909090909</v>
      </c>
      <c r="CQ204" s="40">
        <v>23837505.470268186</v>
      </c>
      <c r="CR204" s="43">
        <v>78.532282101822034</v>
      </c>
      <c r="CS204" s="44">
        <v>186.64768496985096</v>
      </c>
      <c r="CT204" s="44">
        <v>146.57868649704344</v>
      </c>
      <c r="CU204" s="43">
        <v>4.3225282889394805</v>
      </c>
      <c r="CV204" s="43">
        <v>3.0578126313253526</v>
      </c>
      <c r="CW204" s="60">
        <v>7.5125157363599699</v>
      </c>
      <c r="CX204" s="40">
        <v>157380</v>
      </c>
      <c r="CY204" s="40">
        <v>117569.81818181818</v>
      </c>
      <c r="CZ204" s="40">
        <v>21974775.92736363</v>
      </c>
      <c r="DA204" s="43">
        <v>74.704421261798316</v>
      </c>
      <c r="DB204" s="44">
        <v>186.90830918340197</v>
      </c>
      <c r="DC204" s="44">
        <v>139.62877066567307</v>
      </c>
      <c r="DD204" s="43">
        <v>4.0365349853606221</v>
      </c>
      <c r="DE204" s="43">
        <v>8.9981849467386432</v>
      </c>
      <c r="DF204" s="60">
        <v>13.397934815511478</v>
      </c>
      <c r="DG204" s="40">
        <v>482632</v>
      </c>
      <c r="DH204" s="40">
        <v>365154.29461756372</v>
      </c>
      <c r="DI204" s="40">
        <v>65974053.520487793</v>
      </c>
      <c r="DJ204" s="43">
        <v>75.658948146323439</v>
      </c>
      <c r="DK204" s="44">
        <v>180.67445595726664</v>
      </c>
      <c r="DL204" s="44">
        <v>136.69639294636036</v>
      </c>
      <c r="DM204" s="43">
        <v>-0.24100967759271433</v>
      </c>
      <c r="DN204" s="43">
        <v>0.17294758619754894</v>
      </c>
      <c r="DO204" s="43">
        <v>0.41495735117706295</v>
      </c>
      <c r="DP204" s="43">
        <v>4.3572750376051257</v>
      </c>
      <c r="DQ204" s="60">
        <v>4.7903132218307967</v>
      </c>
      <c r="DR204" s="40">
        <v>482632</v>
      </c>
      <c r="DS204" s="40">
        <v>386258.79849009123</v>
      </c>
      <c r="DT204" s="40">
        <v>77835977.751255631</v>
      </c>
      <c r="DU204" s="43">
        <v>80.031742298498898</v>
      </c>
      <c r="DV204" s="44">
        <v>201.51250419542836</v>
      </c>
      <c r="DW204" s="44">
        <v>161.27396805693701</v>
      </c>
      <c r="DX204" s="43">
        <v>-0.22822365918600229</v>
      </c>
      <c r="DY204" s="43">
        <v>-1.2144952482939422</v>
      </c>
      <c r="DZ204" s="43">
        <v>-0.98852764308626251</v>
      </c>
      <c r="EA204" s="43">
        <v>4.0873416169835028</v>
      </c>
      <c r="EB204" s="60">
        <v>3.0584094722053075</v>
      </c>
      <c r="EC204" s="40">
        <v>472140</v>
      </c>
      <c r="ED204" s="40">
        <v>385084.54545454547</v>
      </c>
      <c r="EE204" s="40">
        <v>77968199.229353637</v>
      </c>
      <c r="EF204" s="43">
        <v>81.561516807418442</v>
      </c>
      <c r="EG204" s="44">
        <v>202.47034099309715</v>
      </c>
      <c r="EH204" s="44">
        <v>165.13788119912238</v>
      </c>
      <c r="EI204" s="43">
        <v>0</v>
      </c>
      <c r="EJ204" s="43">
        <v>2.9469364175401345</v>
      </c>
      <c r="EK204" s="43">
        <v>2.9469364175863593</v>
      </c>
      <c r="EL204" s="43">
        <v>1.5455978379111601</v>
      </c>
      <c r="EM204" s="60">
        <v>4.5380820410092886</v>
      </c>
      <c r="EN204" s="40">
        <v>477386</v>
      </c>
      <c r="EO204" s="40">
        <v>374217.27272727271</v>
      </c>
      <c r="EP204" s="40">
        <v>72724892.690209076</v>
      </c>
      <c r="EQ204" s="43">
        <v>78.388824290463631</v>
      </c>
      <c r="ER204" s="44">
        <v>194.33868501096831</v>
      </c>
      <c r="ES204" s="44">
        <v>152.33981032164553</v>
      </c>
      <c r="ET204" s="43">
        <v>0</v>
      </c>
      <c r="EU204" s="43">
        <v>4.5333923852692219</v>
      </c>
      <c r="EV204" s="43">
        <v>4.5333923853280815</v>
      </c>
      <c r="EW204" s="43">
        <v>6.5127219799732696</v>
      </c>
      <c r="EX204" s="60">
        <v>11.341361607588585</v>
      </c>
      <c r="EY204" s="40">
        <v>1914790</v>
      </c>
      <c r="EZ204" s="40">
        <v>1510714.9112894731</v>
      </c>
      <c r="FA204" s="40">
        <v>294503123.19130611</v>
      </c>
      <c r="FB204" s="43">
        <v>78.89715902472193</v>
      </c>
      <c r="FC204" s="44">
        <v>194.94288498147711</v>
      </c>
      <c r="FD204" s="44">
        <v>153.80439797121676</v>
      </c>
      <c r="FE204" s="43">
        <v>-0.1184104827183291</v>
      </c>
      <c r="FF204" s="43">
        <v>1.5551440166350825</v>
      </c>
      <c r="FG204" s="43">
        <v>1.6755385126489843</v>
      </c>
      <c r="FH204" s="43">
        <v>4.0485196579812976</v>
      </c>
      <c r="FI204" s="60">
        <v>5.7918926766351557</v>
      </c>
      <c r="FK204" s="61">
        <v>113</v>
      </c>
      <c r="FL204" s="62">
        <v>21</v>
      </c>
      <c r="FM204" s="40">
        <v>5246</v>
      </c>
      <c r="FN204" s="62">
        <v>1342</v>
      </c>
    </row>
    <row r="205" spans="2:170" x14ac:dyDescent="0.25">
      <c r="B205" s="64" t="s">
        <v>61</v>
      </c>
      <c r="C205" s="40">
        <v>138632</v>
      </c>
      <c r="D205" s="40">
        <v>114129.19676898223</v>
      </c>
      <c r="E205" s="40">
        <v>26507967.435118061</v>
      </c>
      <c r="F205" s="43">
        <v>82.325290531033403</v>
      </c>
      <c r="G205" s="44">
        <v>232.26280553586034</v>
      </c>
      <c r="H205" s="44">
        <v>191.21102945292617</v>
      </c>
      <c r="I205" s="43">
        <v>6.5334844968628554</v>
      </c>
      <c r="J205" s="43">
        <v>1.2565816116735846</v>
      </c>
      <c r="K205" s="60">
        <v>7.8721646734255364</v>
      </c>
      <c r="L205" s="40">
        <v>138632</v>
      </c>
      <c r="M205" s="40">
        <v>118231.29951534733</v>
      </c>
      <c r="N205" s="40">
        <v>27912346.07833704</v>
      </c>
      <c r="O205" s="43">
        <v>85.284277450622753</v>
      </c>
      <c r="P205" s="44">
        <v>236.08254491623686</v>
      </c>
      <c r="Q205" s="44">
        <v>201.34129261885451</v>
      </c>
      <c r="R205" s="43">
        <v>7.5538576808971811</v>
      </c>
      <c r="S205" s="43">
        <v>4.8530476105202371</v>
      </c>
      <c r="T205" s="60">
        <v>12.773497601153725</v>
      </c>
      <c r="U205" s="40">
        <v>134160</v>
      </c>
      <c r="V205" s="40">
        <v>117151.95088852989</v>
      </c>
      <c r="W205" s="40">
        <v>27318532.422370791</v>
      </c>
      <c r="X205" s="43">
        <v>87.322563274098002</v>
      </c>
      <c r="Y205" s="44">
        <v>233.1888817486649</v>
      </c>
      <c r="Z205" s="44">
        <v>203.62650881313948</v>
      </c>
      <c r="AA205" s="43">
        <v>3.529052246486633</v>
      </c>
      <c r="AB205" s="43">
        <v>4.1538891885324052</v>
      </c>
      <c r="AC205" s="60">
        <v>7.829534354759657</v>
      </c>
      <c r="AD205" s="40">
        <v>138663</v>
      </c>
      <c r="AE205" s="40">
        <v>117592.58083832335</v>
      </c>
      <c r="AF205" s="40">
        <v>26798269.897509683</v>
      </c>
      <c r="AG205" s="43">
        <v>84.80458437962784</v>
      </c>
      <c r="AH205" s="44">
        <v>227.89082190784046</v>
      </c>
      <c r="AI205" s="44">
        <v>193.26186435826199</v>
      </c>
      <c r="AJ205" s="43">
        <v>-1.5309476050339768</v>
      </c>
      <c r="AK205" s="43">
        <v>5.0691868188604872</v>
      </c>
      <c r="AL205" s="60">
        <v>3.4606326195979293</v>
      </c>
      <c r="AM205" s="40">
        <v>134220</v>
      </c>
      <c r="AN205" s="40">
        <v>113314.8485631256</v>
      </c>
      <c r="AO205" s="40">
        <v>25558826.419634614</v>
      </c>
      <c r="AP205" s="43">
        <v>84.424712086965883</v>
      </c>
      <c r="AQ205" s="44">
        <v>225.55584500822295</v>
      </c>
      <c r="AR205" s="44">
        <v>190.42487274351524</v>
      </c>
      <c r="AS205" s="43">
        <v>-1.2437582552859474</v>
      </c>
      <c r="AT205" s="43">
        <v>1.7528403673868715</v>
      </c>
      <c r="AU205" s="60">
        <v>0.48728101525505035</v>
      </c>
      <c r="AV205" s="40">
        <v>138694</v>
      </c>
      <c r="AW205" s="40">
        <v>105011.15079108815</v>
      </c>
      <c r="AX205" s="40">
        <v>23625120.891816471</v>
      </c>
      <c r="AY205" s="43">
        <v>75.714270834418329</v>
      </c>
      <c r="AZ205" s="44">
        <v>224.97725921332761</v>
      </c>
      <c r="BA205" s="44">
        <v>170.33989135663023</v>
      </c>
      <c r="BB205" s="43">
        <v>-0.43070452319011032</v>
      </c>
      <c r="BC205" s="43">
        <v>3.6596264213773875</v>
      </c>
      <c r="BD205" s="60">
        <v>3.2131597216567878</v>
      </c>
      <c r="BE205" s="40">
        <v>138694</v>
      </c>
      <c r="BF205" s="40">
        <v>105057.37875363255</v>
      </c>
      <c r="BG205" s="40">
        <v>22794421.877104577</v>
      </c>
      <c r="BH205" s="43">
        <v>75.747601737373316</v>
      </c>
      <c r="BI205" s="44">
        <v>216.97116516260328</v>
      </c>
      <c r="BJ205" s="44">
        <v>164.3504540723072</v>
      </c>
      <c r="BK205" s="43">
        <v>-0.26306777119177277</v>
      </c>
      <c r="BL205" s="43">
        <v>4.6786366514159381</v>
      </c>
      <c r="BM205" s="60">
        <v>4.4032608949715071</v>
      </c>
      <c r="BN205" s="40">
        <v>125272</v>
      </c>
      <c r="BO205" s="40">
        <v>101700.07297384566</v>
      </c>
      <c r="BP205" s="40">
        <v>22254019.620044313</v>
      </c>
      <c r="BQ205" s="43">
        <v>81.183403293509855</v>
      </c>
      <c r="BR205" s="44">
        <v>218.82009490560947</v>
      </c>
      <c r="BS205" s="44">
        <v>177.64560013446192</v>
      </c>
      <c r="BT205" s="43">
        <v>-1.2391237699487148</v>
      </c>
      <c r="BU205" s="43">
        <v>1.7969996261703365</v>
      </c>
      <c r="BV205" s="60">
        <v>0.5356088066754876</v>
      </c>
      <c r="BW205" s="40">
        <v>138694</v>
      </c>
      <c r="BX205" s="40">
        <v>113157.38456570875</v>
      </c>
      <c r="BY205" s="40">
        <v>25218081.006795943</v>
      </c>
      <c r="BZ205" s="43">
        <v>81.587800889518476</v>
      </c>
      <c r="CA205" s="44">
        <v>222.85846481501338</v>
      </c>
      <c r="CB205" s="44">
        <v>181.82532053871068</v>
      </c>
      <c r="CC205" s="43">
        <v>0.80115867610898828</v>
      </c>
      <c r="CD205" s="43">
        <v>1.0810195241546146</v>
      </c>
      <c r="CE205" s="60">
        <v>1.8908388818994244</v>
      </c>
      <c r="CF205" s="40">
        <v>134220</v>
      </c>
      <c r="CG205" s="40">
        <v>110086.11430416533</v>
      </c>
      <c r="CH205" s="40">
        <v>25352609.340213012</v>
      </c>
      <c r="CI205" s="43">
        <v>82.019158325261003</v>
      </c>
      <c r="CJ205" s="44">
        <v>230.29797627486747</v>
      </c>
      <c r="CK205" s="44">
        <v>188.88846178075556</v>
      </c>
      <c r="CL205" s="43">
        <v>1.460515908724721</v>
      </c>
      <c r="CM205" s="43">
        <v>5.1461755807525993</v>
      </c>
      <c r="CN205" s="60">
        <v>6.681852202487212</v>
      </c>
      <c r="CO205" s="40">
        <v>138694</v>
      </c>
      <c r="CP205" s="40">
        <v>113528.65288989345</v>
      </c>
      <c r="CQ205" s="40">
        <v>26949217.368054628</v>
      </c>
      <c r="CR205" s="43">
        <v>81.855489703875762</v>
      </c>
      <c r="CS205" s="44">
        <v>237.37811276763333</v>
      </c>
      <c r="CT205" s="44">
        <v>194.30701665576467</v>
      </c>
      <c r="CU205" s="43">
        <v>8.3636008461149006E-2</v>
      </c>
      <c r="CV205" s="43">
        <v>5.0330013813067147</v>
      </c>
      <c r="CW205" s="60">
        <v>5.1208467911979065</v>
      </c>
      <c r="CX205" s="40">
        <v>133260</v>
      </c>
      <c r="CY205" s="40">
        <v>108154.1659670649</v>
      </c>
      <c r="CZ205" s="40">
        <v>26266612.279366486</v>
      </c>
      <c r="DA205" s="43">
        <v>81.160262619739527</v>
      </c>
      <c r="DB205" s="44">
        <v>242.86269552820733</v>
      </c>
      <c r="DC205" s="44">
        <v>197.10800149607149</v>
      </c>
      <c r="DD205" s="43">
        <v>2.9485427975671064</v>
      </c>
      <c r="DE205" s="43">
        <v>8.1429748345706248</v>
      </c>
      <c r="DF205" s="60">
        <v>11.331616730203791</v>
      </c>
      <c r="DG205" s="40">
        <v>411424</v>
      </c>
      <c r="DH205" s="40">
        <v>349512.44717285945</v>
      </c>
      <c r="DI205" s="40">
        <v>81738845.935825899</v>
      </c>
      <c r="DJ205" s="43">
        <v>84.95188593102479</v>
      </c>
      <c r="DK205" s="44">
        <v>233.8653361189167</v>
      </c>
      <c r="DL205" s="44">
        <v>198.67301357194984</v>
      </c>
      <c r="DM205" s="43">
        <v>-2.2752806987123608</v>
      </c>
      <c r="DN205" s="43">
        <v>3.442988861277303</v>
      </c>
      <c r="DO205" s="43">
        <v>5.8514054589386806</v>
      </c>
      <c r="DP205" s="43">
        <v>3.4357849297361631</v>
      </c>
      <c r="DQ205" s="60">
        <v>9.4882320956995301</v>
      </c>
      <c r="DR205" s="40">
        <v>411577</v>
      </c>
      <c r="DS205" s="40">
        <v>335918.58019253711</v>
      </c>
      <c r="DT205" s="40">
        <v>75982217.208960772</v>
      </c>
      <c r="DU205" s="43">
        <v>81.61743250777792</v>
      </c>
      <c r="DV205" s="44">
        <v>226.1923623439059</v>
      </c>
      <c r="DW205" s="44">
        <v>184.61239867378586</v>
      </c>
      <c r="DX205" s="43">
        <v>-0.27718482946106449</v>
      </c>
      <c r="DY205" s="43">
        <v>-1.4052326602297149</v>
      </c>
      <c r="DZ205" s="43">
        <v>-1.1311832992733082</v>
      </c>
      <c r="EA205" s="43">
        <v>3.5032710133397149</v>
      </c>
      <c r="EB205" s="60">
        <v>2.3324592974360918</v>
      </c>
      <c r="EC205" s="40">
        <v>402660</v>
      </c>
      <c r="ED205" s="40">
        <v>319914.83629318693</v>
      </c>
      <c r="EE205" s="40">
        <v>70266522.503944829</v>
      </c>
      <c r="EF205" s="43">
        <v>79.450364151688007</v>
      </c>
      <c r="EG205" s="44">
        <v>219.64133742002781</v>
      </c>
      <c r="EH205" s="44">
        <v>174.50584240784988</v>
      </c>
      <c r="EI205" s="43">
        <v>0.72039621791985597</v>
      </c>
      <c r="EJ205" s="43">
        <v>0.51499657281091649</v>
      </c>
      <c r="EK205" s="43">
        <v>-0.20393053718762372</v>
      </c>
      <c r="EL205" s="43">
        <v>2.4614845664610812</v>
      </c>
      <c r="EM205" s="60">
        <v>2.2525343105020634</v>
      </c>
      <c r="EN205" s="40">
        <v>406174</v>
      </c>
      <c r="EO205" s="40">
        <v>331768.93316112366</v>
      </c>
      <c r="EP205" s="40">
        <v>78568438.987634122</v>
      </c>
      <c r="EQ205" s="43">
        <v>81.681479651854545</v>
      </c>
      <c r="ER205" s="44">
        <v>236.81674543492397</v>
      </c>
      <c r="ES205" s="44">
        <v>193.43542173461159</v>
      </c>
      <c r="ET205" s="43">
        <v>0.25967486337448964</v>
      </c>
      <c r="EU205" s="43">
        <v>1.7340704547851016</v>
      </c>
      <c r="EV205" s="43">
        <v>1.4705768728887678</v>
      </c>
      <c r="EW205" s="43">
        <v>6.0837627183686376</v>
      </c>
      <c r="EX205" s="60">
        <v>7.6438059988271343</v>
      </c>
      <c r="EY205" s="40">
        <v>1631835</v>
      </c>
      <c r="EZ205" s="40">
        <v>1337114.7968197071</v>
      </c>
      <c r="FA205" s="40">
        <v>306556024.63636559</v>
      </c>
      <c r="FB205" s="43">
        <v>81.939338034771112</v>
      </c>
      <c r="FC205" s="44">
        <v>229.26679546550614</v>
      </c>
      <c r="FD205" s="44">
        <v>187.85969453796838</v>
      </c>
      <c r="FE205" s="43">
        <v>-0.41443257949037793</v>
      </c>
      <c r="FF205" s="43">
        <v>1.0687716649466961</v>
      </c>
      <c r="FG205" s="43">
        <v>1.4893767067656596</v>
      </c>
      <c r="FH205" s="43">
        <v>3.9183084619835542</v>
      </c>
      <c r="FI205" s="60">
        <v>5.4660435422615565</v>
      </c>
      <c r="FK205" s="61">
        <v>70</v>
      </c>
      <c r="FL205" s="62">
        <v>38</v>
      </c>
      <c r="FM205" s="40">
        <v>4442</v>
      </c>
      <c r="FN205" s="62">
        <v>3097</v>
      </c>
    </row>
    <row r="206" spans="2:170" x14ac:dyDescent="0.25">
      <c r="B206" s="64" t="s">
        <v>62</v>
      </c>
      <c r="C206" s="40">
        <v>65472</v>
      </c>
      <c r="D206" s="40">
        <v>44637.314148681056</v>
      </c>
      <c r="E206" s="40">
        <v>8502286.7261117697</v>
      </c>
      <c r="F206" s="43">
        <v>68.177715891802691</v>
      </c>
      <c r="G206" s="44">
        <v>190.47487260975794</v>
      </c>
      <c r="H206" s="44">
        <v>129.86141749315385</v>
      </c>
      <c r="I206" s="43">
        <v>21.810893228799461</v>
      </c>
      <c r="J206" s="43">
        <v>-2.6929627126657829</v>
      </c>
      <c r="K206" s="60">
        <v>18.530571294073667</v>
      </c>
      <c r="L206" s="40">
        <v>65472</v>
      </c>
      <c r="M206" s="40">
        <v>42366.88060836502</v>
      </c>
      <c r="N206" s="40">
        <v>7904356.8646305585</v>
      </c>
      <c r="O206" s="43">
        <v>64.709922727830246</v>
      </c>
      <c r="P206" s="44">
        <v>186.56924350172486</v>
      </c>
      <c r="Q206" s="44">
        <v>120.7288133038636</v>
      </c>
      <c r="R206" s="43">
        <v>13.408049745938952</v>
      </c>
      <c r="S206" s="43">
        <v>-0.30172501737933111</v>
      </c>
      <c r="T206" s="60">
        <v>13.065869288047104</v>
      </c>
      <c r="U206" s="40">
        <v>63360</v>
      </c>
      <c r="V206" s="40">
        <v>41581.419354838712</v>
      </c>
      <c r="W206" s="40">
        <v>7922031.6317443177</v>
      </c>
      <c r="X206" s="43">
        <v>65.627240143369178</v>
      </c>
      <c r="Y206" s="44">
        <v>190.51854781918246</v>
      </c>
      <c r="Z206" s="44">
        <v>125.0320648949545</v>
      </c>
      <c r="AA206" s="43">
        <v>4.767393647958972</v>
      </c>
      <c r="AB206" s="43">
        <v>-8.3093779012089417</v>
      </c>
      <c r="AC206" s="60">
        <v>-3.9381250075797891</v>
      </c>
      <c r="AD206" s="40">
        <v>65472</v>
      </c>
      <c r="AE206" s="40">
        <v>45523.555555555555</v>
      </c>
      <c r="AF206" s="40">
        <v>8357996.9098239997</v>
      </c>
      <c r="AG206" s="43">
        <v>69.531334853915496</v>
      </c>
      <c r="AH206" s="44">
        <v>183.59719068129809</v>
      </c>
      <c r="AI206" s="44">
        <v>127.65757743499512</v>
      </c>
      <c r="AJ206" s="43">
        <v>10.436675654674641</v>
      </c>
      <c r="AK206" s="43">
        <v>-12.869952652959043</v>
      </c>
      <c r="AL206" s="60">
        <v>-3.7764722136115703</v>
      </c>
      <c r="AM206" s="40">
        <v>63360</v>
      </c>
      <c r="AN206" s="40">
        <v>46051.902439024387</v>
      </c>
      <c r="AO206" s="40">
        <v>8833480.4136434309</v>
      </c>
      <c r="AP206" s="43">
        <v>72.682926829268297</v>
      </c>
      <c r="AQ206" s="44">
        <v>191.81575452478893</v>
      </c>
      <c r="AR206" s="44">
        <v>139.41730450826122</v>
      </c>
      <c r="AS206" s="43">
        <v>12.21836711805309</v>
      </c>
      <c r="AT206" s="43">
        <v>-8.0443598597867876</v>
      </c>
      <c r="AU206" s="60">
        <v>3.191117838271484</v>
      </c>
      <c r="AV206" s="40">
        <v>65472</v>
      </c>
      <c r="AW206" s="40">
        <v>41686.659323367428</v>
      </c>
      <c r="AX206" s="40">
        <v>9117084.5753261112</v>
      </c>
      <c r="AY206" s="43">
        <v>63.67097281794878</v>
      </c>
      <c r="AZ206" s="44">
        <v>218.70508990907641</v>
      </c>
      <c r="BA206" s="44">
        <v>139.2516583474785</v>
      </c>
      <c r="BB206" s="43">
        <v>11.333838749935598</v>
      </c>
      <c r="BC206" s="43">
        <v>-13.160386461341462</v>
      </c>
      <c r="BD206" s="60">
        <v>-3.3181246917562945</v>
      </c>
      <c r="BE206" s="40">
        <v>65813</v>
      </c>
      <c r="BF206" s="40">
        <v>43832.243559718969</v>
      </c>
      <c r="BG206" s="40">
        <v>9830038.4509475417</v>
      </c>
      <c r="BH206" s="43">
        <v>66.601193623932915</v>
      </c>
      <c r="BI206" s="44">
        <v>224.26500796279493</v>
      </c>
      <c r="BJ206" s="44">
        <v>149.36317218402962</v>
      </c>
      <c r="BK206" s="43">
        <v>15.446906690050159</v>
      </c>
      <c r="BL206" s="43">
        <v>-13.346922760834431</v>
      </c>
      <c r="BM206" s="60">
        <v>3.8297224386414482E-2</v>
      </c>
      <c r="BN206" s="40">
        <v>59444</v>
      </c>
      <c r="BO206" s="40">
        <v>38441.049960967997</v>
      </c>
      <c r="BP206" s="40">
        <v>6966423.7287020767</v>
      </c>
      <c r="BQ206" s="43">
        <v>64.667670346827251</v>
      </c>
      <c r="BR206" s="44">
        <v>181.22355491787022</v>
      </c>
      <c r="BS206" s="44">
        <v>117.19305108508978</v>
      </c>
      <c r="BT206" s="43">
        <v>7.2567204829129235</v>
      </c>
      <c r="BU206" s="43">
        <v>-14.252456373290309</v>
      </c>
      <c r="BV206" s="60">
        <v>-8.0299968113137403</v>
      </c>
      <c r="BW206" s="40">
        <v>65813</v>
      </c>
      <c r="BX206" s="40">
        <v>47258.703163017031</v>
      </c>
      <c r="BY206" s="40">
        <v>8814404.8193754088</v>
      </c>
      <c r="BZ206" s="43">
        <v>71.807550427752929</v>
      </c>
      <c r="CA206" s="44">
        <v>186.51389541880715</v>
      </c>
      <c r="CB206" s="44">
        <v>133.93105950762629</v>
      </c>
      <c r="CC206" s="43">
        <v>12.787366841575091</v>
      </c>
      <c r="CD206" s="43">
        <v>-13.771857089382461</v>
      </c>
      <c r="CE206" s="60">
        <v>-2.7455481347425881</v>
      </c>
      <c r="CF206" s="40">
        <v>63690</v>
      </c>
      <c r="CG206" s="40">
        <v>47377.508515815083</v>
      </c>
      <c r="CH206" s="40">
        <v>9920556.4098035041</v>
      </c>
      <c r="CI206" s="43">
        <v>74.38767234387673</v>
      </c>
      <c r="CJ206" s="44">
        <v>209.39379719581333</v>
      </c>
      <c r="CK206" s="44">
        <v>155.76317176642337</v>
      </c>
      <c r="CL206" s="43">
        <v>7.5811525665903705</v>
      </c>
      <c r="CM206" s="43">
        <v>4.771568036925844</v>
      </c>
      <c r="CN206" s="60">
        <v>12.714460456328995</v>
      </c>
      <c r="CO206" s="40">
        <v>65813</v>
      </c>
      <c r="CP206" s="40">
        <v>45816.07175226586</v>
      </c>
      <c r="CQ206" s="40">
        <v>8789969.8144408204</v>
      </c>
      <c r="CR206" s="43">
        <v>69.615534548289645</v>
      </c>
      <c r="CS206" s="44">
        <v>191.85341471371575</v>
      </c>
      <c r="CT206" s="44">
        <v>133.55978020210017</v>
      </c>
      <c r="CU206" s="43">
        <v>3.955262473332803</v>
      </c>
      <c r="CV206" s="43">
        <v>5.2340302446180242</v>
      </c>
      <c r="CW206" s="60">
        <v>9.3963123521048804</v>
      </c>
      <c r="CX206" s="40">
        <v>63180</v>
      </c>
      <c r="CY206" s="40">
        <v>44084.203519510331</v>
      </c>
      <c r="CZ206" s="40">
        <v>8403222.4424758982</v>
      </c>
      <c r="DA206" s="43">
        <v>69.775567457281312</v>
      </c>
      <c r="DB206" s="44">
        <v>190.61754033407655</v>
      </c>
      <c r="DC206" s="44">
        <v>133.00447044121398</v>
      </c>
      <c r="DD206" s="43">
        <v>6.0297134728752289</v>
      </c>
      <c r="DE206" s="43">
        <v>1.4734359651961246</v>
      </c>
      <c r="DF206" s="60">
        <v>7.5919934050003022</v>
      </c>
      <c r="DG206" s="40">
        <v>194304</v>
      </c>
      <c r="DH206" s="40">
        <v>128585.61411188479</v>
      </c>
      <c r="DI206" s="40">
        <v>24328675.222486645</v>
      </c>
      <c r="DJ206" s="43">
        <v>66.177543494670616</v>
      </c>
      <c r="DK206" s="44">
        <v>189.20215445965675</v>
      </c>
      <c r="DL206" s="44">
        <v>125.20933806039322</v>
      </c>
      <c r="DM206" s="43">
        <v>-2.00676124172211E-2</v>
      </c>
      <c r="DN206" s="43">
        <v>13.096913323104111</v>
      </c>
      <c r="DO206" s="43">
        <v>13.119613728694354</v>
      </c>
      <c r="DP206" s="43">
        <v>-4.0135688644354675</v>
      </c>
      <c r="DQ206" s="60">
        <v>8.5794801326244148</v>
      </c>
      <c r="DR206" s="40">
        <v>194304</v>
      </c>
      <c r="DS206" s="40">
        <v>133262.11731794738</v>
      </c>
      <c r="DT206" s="40">
        <v>26308561.898793541</v>
      </c>
      <c r="DU206" s="43">
        <v>68.584340681585232</v>
      </c>
      <c r="DV206" s="44">
        <v>197.41966005256003</v>
      </c>
      <c r="DW206" s="44">
        <v>135.39897222287519</v>
      </c>
      <c r="DX206" s="43">
        <v>-0.40442250618935582</v>
      </c>
      <c r="DY206" s="43">
        <v>10.88758176627436</v>
      </c>
      <c r="DZ206" s="43">
        <v>11.337857118346442</v>
      </c>
      <c r="EA206" s="43">
        <v>-11.433334285432078</v>
      </c>
      <c r="EB206" s="60">
        <v>-1.3917722722486676</v>
      </c>
      <c r="EC206" s="40">
        <v>191070</v>
      </c>
      <c r="ED206" s="40">
        <v>129531.996683704</v>
      </c>
      <c r="EE206" s="40">
        <v>25610866.999025028</v>
      </c>
      <c r="EF206" s="43">
        <v>67.792953725704706</v>
      </c>
      <c r="EG206" s="44">
        <v>197.71846072567371</v>
      </c>
      <c r="EH206" s="44">
        <v>134.03918458693164</v>
      </c>
      <c r="EI206" s="43">
        <v>-0.28182245185533117</v>
      </c>
      <c r="EJ206" s="43">
        <v>11.631454908160993</v>
      </c>
      <c r="EK206" s="43">
        <v>11.946946537744486</v>
      </c>
      <c r="EL206" s="43">
        <v>-13.552288234291888</v>
      </c>
      <c r="EM206" s="60">
        <v>-3.2244263266156112</v>
      </c>
      <c r="EN206" s="40">
        <v>192683</v>
      </c>
      <c r="EO206" s="40">
        <v>137277.78378759127</v>
      </c>
      <c r="EP206" s="40">
        <v>27113748.666720223</v>
      </c>
      <c r="EQ206" s="43">
        <v>71.245405037077106</v>
      </c>
      <c r="ER206" s="44">
        <v>197.5100990024219</v>
      </c>
      <c r="ES206" s="44">
        <v>140.71687002340747</v>
      </c>
      <c r="ET206" s="43">
        <v>0.22418492395397707</v>
      </c>
      <c r="EU206" s="43">
        <v>6.0942043308719569</v>
      </c>
      <c r="EV206" s="43">
        <v>5.8568891444713156</v>
      </c>
      <c r="EW206" s="43">
        <v>3.9294304258894139</v>
      </c>
      <c r="EX206" s="60">
        <v>10.01646195442645</v>
      </c>
      <c r="EY206" s="40">
        <v>772361</v>
      </c>
      <c r="EZ206" s="40">
        <v>528657.51190112741</v>
      </c>
      <c r="FA206" s="40">
        <v>103361852.78702544</v>
      </c>
      <c r="FB206" s="43">
        <v>68.446945392261838</v>
      </c>
      <c r="FC206" s="44">
        <v>195.51760915175791</v>
      </c>
      <c r="FD206" s="44">
        <v>133.82583116835966</v>
      </c>
      <c r="FE206" s="43">
        <v>-0.12116932928832093</v>
      </c>
      <c r="FF206" s="43">
        <v>10.29772079062494</v>
      </c>
      <c r="FG206" s="43">
        <v>10.431529934697728</v>
      </c>
      <c r="FH206" s="43">
        <v>-6.5947529522823229</v>
      </c>
      <c r="FI206" s="60">
        <v>3.1488433541355056</v>
      </c>
      <c r="FK206" s="61">
        <v>58</v>
      </c>
      <c r="FL206" s="62">
        <v>29</v>
      </c>
      <c r="FM206" s="40">
        <v>2106</v>
      </c>
      <c r="FN206" s="62">
        <v>1307</v>
      </c>
    </row>
    <row r="207" spans="2:170" ht="13" x14ac:dyDescent="0.3">
      <c r="B207" s="72" t="s">
        <v>112</v>
      </c>
      <c r="C207" s="73">
        <v>923118</v>
      </c>
      <c r="D207" s="73">
        <v>671247.52910811582</v>
      </c>
      <c r="E207" s="73">
        <v>149457104.51403451</v>
      </c>
      <c r="F207" s="74">
        <v>72.715246491577005</v>
      </c>
      <c r="G207" s="75">
        <v>222.65572390652613</v>
      </c>
      <c r="H207" s="75">
        <v>161.90465846623565</v>
      </c>
      <c r="I207" s="74">
        <v>4.9211183302692234</v>
      </c>
      <c r="J207" s="74">
        <v>3.0250096719401665</v>
      </c>
      <c r="K207" s="76">
        <v>8.0949923076437518</v>
      </c>
      <c r="L207" s="73">
        <v>923118</v>
      </c>
      <c r="M207" s="73">
        <v>706301.07710733428</v>
      </c>
      <c r="N207" s="73">
        <v>163536350.4221563</v>
      </c>
      <c r="O207" s="74">
        <v>76.512545211699305</v>
      </c>
      <c r="P207" s="75">
        <v>231.53914912875632</v>
      </c>
      <c r="Q207" s="75">
        <v>177.15649615992353</v>
      </c>
      <c r="R207" s="74">
        <v>6.7332628500796279</v>
      </c>
      <c r="S207" s="74">
        <v>6.8754241847448645</v>
      </c>
      <c r="T207" s="76">
        <v>14.071627417190145</v>
      </c>
      <c r="U207" s="73">
        <v>893340</v>
      </c>
      <c r="V207" s="73">
        <v>722876.1606463322</v>
      </c>
      <c r="W207" s="73">
        <v>165964629.00545317</v>
      </c>
      <c r="X207" s="74">
        <v>80.918369338251082</v>
      </c>
      <c r="Y207" s="75">
        <v>229.58929625935127</v>
      </c>
      <c r="Z207" s="75">
        <v>185.77991470823332</v>
      </c>
      <c r="AA207" s="74">
        <v>5.8559149813423819</v>
      </c>
      <c r="AB207" s="74">
        <v>3.7326640400176152</v>
      </c>
      <c r="AC207" s="76">
        <v>9.8071606540842122</v>
      </c>
      <c r="AD207" s="73">
        <v>920483</v>
      </c>
      <c r="AE207" s="73">
        <v>746705.76053822343</v>
      </c>
      <c r="AF207" s="73">
        <v>175128227.35381404</v>
      </c>
      <c r="AG207" s="74">
        <v>81.121081056165451</v>
      </c>
      <c r="AH207" s="75">
        <v>234.53445334020475</v>
      </c>
      <c r="AI207" s="75">
        <v>190.25688399874201</v>
      </c>
      <c r="AJ207" s="74">
        <v>2.1335396325339038</v>
      </c>
      <c r="AK207" s="74">
        <v>4.4750407819650633</v>
      </c>
      <c r="AL207" s="76">
        <v>6.7040571831971638</v>
      </c>
      <c r="AM207" s="73">
        <v>887880</v>
      </c>
      <c r="AN207" s="73">
        <v>739553.06920845422</v>
      </c>
      <c r="AO207" s="73">
        <v>178665881.98092431</v>
      </c>
      <c r="AP207" s="74">
        <v>83.294259270222796</v>
      </c>
      <c r="AQ207" s="75">
        <v>241.58628963862043</v>
      </c>
      <c r="AR207" s="75">
        <v>201.22751045290391</v>
      </c>
      <c r="AS207" s="74">
        <v>0.57747100442035848</v>
      </c>
      <c r="AT207" s="74">
        <v>-1.392927642887176</v>
      </c>
      <c r="AU207" s="76">
        <v>-0.82350039168406808</v>
      </c>
      <c r="AV207" s="73">
        <v>920328</v>
      </c>
      <c r="AW207" s="73">
        <v>675656.05807365442</v>
      </c>
      <c r="AX207" s="73">
        <v>167906823.74869648</v>
      </c>
      <c r="AY207" s="74">
        <v>73.414701940357617</v>
      </c>
      <c r="AZ207" s="75">
        <v>248.50931438017636</v>
      </c>
      <c r="BA207" s="75">
        <v>182.44237244623275</v>
      </c>
      <c r="BB207" s="74">
        <v>2.4795095951985102</v>
      </c>
      <c r="BC207" s="74">
        <v>1.8846590974509325</v>
      </c>
      <c r="BD207" s="76">
        <v>4.4108989957634082</v>
      </c>
      <c r="BE207" s="73">
        <v>917693</v>
      </c>
      <c r="BF207" s="73">
        <v>674429.03694148001</v>
      </c>
      <c r="BG207" s="73">
        <v>162349773.11039168</v>
      </c>
      <c r="BH207" s="74">
        <v>73.491792673746019</v>
      </c>
      <c r="BI207" s="75">
        <v>240.72180202478251</v>
      </c>
      <c r="BJ207" s="75">
        <v>176.91076766455851</v>
      </c>
      <c r="BK207" s="74">
        <v>4.88324173111722</v>
      </c>
      <c r="BL207" s="74">
        <v>3.7136173514505701</v>
      </c>
      <c r="BM207" s="76">
        <v>8.778203994856371</v>
      </c>
      <c r="BN207" s="73">
        <v>829136</v>
      </c>
      <c r="BO207" s="73">
        <v>658157.33668459195</v>
      </c>
      <c r="BP207" s="73">
        <v>153770372.39027974</v>
      </c>
      <c r="BQ207" s="74">
        <v>79.378695013193493</v>
      </c>
      <c r="BR207" s="75">
        <v>233.63770913028802</v>
      </c>
      <c r="BS207" s="75">
        <v>185.45856456634345</v>
      </c>
      <c r="BT207" s="74">
        <v>-1.2473970558416851</v>
      </c>
      <c r="BU207" s="74">
        <v>0.15385082053456708</v>
      </c>
      <c r="BV207" s="76">
        <v>-1.0954653659690428</v>
      </c>
      <c r="BW207" s="73">
        <v>918220</v>
      </c>
      <c r="BX207" s="73">
        <v>732975.44531204132</v>
      </c>
      <c r="BY207" s="73">
        <v>173710577.58426219</v>
      </c>
      <c r="BZ207" s="74">
        <v>79.825689411256704</v>
      </c>
      <c r="CA207" s="75">
        <v>236.99372017886679</v>
      </c>
      <c r="CB207" s="75">
        <v>189.18187099416502</v>
      </c>
      <c r="CC207" s="74">
        <v>2.7018546825924852</v>
      </c>
      <c r="CD207" s="74">
        <v>-0.79902813142666251</v>
      </c>
      <c r="CE207" s="76">
        <v>1.881237972167163</v>
      </c>
      <c r="CF207" s="73">
        <v>894180</v>
      </c>
      <c r="CG207" s="73">
        <v>696837.00653594767</v>
      </c>
      <c r="CH207" s="73">
        <v>168802840.79257217</v>
      </c>
      <c r="CI207" s="74">
        <v>77.930283224400867</v>
      </c>
      <c r="CJ207" s="75">
        <v>242.24149867084324</v>
      </c>
      <c r="CK207" s="75">
        <v>188.77948600122141</v>
      </c>
      <c r="CL207" s="74">
        <v>5.5903690227336247</v>
      </c>
      <c r="CM207" s="74">
        <v>8.8196208991849865</v>
      </c>
      <c r="CN207" s="76">
        <v>14.903039276639143</v>
      </c>
      <c r="CO207" s="73">
        <v>925133</v>
      </c>
      <c r="CP207" s="73">
        <v>706104.40287309524</v>
      </c>
      <c r="CQ207" s="73">
        <v>165999600.59346548</v>
      </c>
      <c r="CR207" s="74">
        <v>76.324636876329706</v>
      </c>
      <c r="CS207" s="75">
        <v>235.09214773059529</v>
      </c>
      <c r="CT207" s="75">
        <v>179.43322808014145</v>
      </c>
      <c r="CU207" s="74">
        <v>2.0344915868866629</v>
      </c>
      <c r="CV207" s="74">
        <v>4.7063686958875692</v>
      </c>
      <c r="CW207" s="76">
        <v>6.8366109579689018</v>
      </c>
      <c r="CX207" s="73">
        <v>894690</v>
      </c>
      <c r="CY207" s="73">
        <v>679831.4831558736</v>
      </c>
      <c r="CZ207" s="73">
        <v>162161932.36866695</v>
      </c>
      <c r="DA207" s="74">
        <v>75.985143810244182</v>
      </c>
      <c r="DB207" s="75">
        <v>238.53254282353677</v>
      </c>
      <c r="DC207" s="75">
        <v>181.2492956986967</v>
      </c>
      <c r="DD207" s="74">
        <v>7.7033106331248637</v>
      </c>
      <c r="DE207" s="74">
        <v>8.7004639567652937</v>
      </c>
      <c r="DF207" s="76">
        <v>17.073998354880896</v>
      </c>
      <c r="DG207" s="73">
        <v>2739576</v>
      </c>
      <c r="DH207" s="73">
        <v>2100424.7668617824</v>
      </c>
      <c r="DI207" s="73">
        <v>478958083.94164395</v>
      </c>
      <c r="DJ207" s="74">
        <v>76.669702423359766</v>
      </c>
      <c r="DK207" s="75">
        <v>228.02915462535185</v>
      </c>
      <c r="DL207" s="75">
        <v>174.82927428976015</v>
      </c>
      <c r="DM207" s="74">
        <v>0.65228365411110645</v>
      </c>
      <c r="DN207" s="74">
        <v>6.5415562258677653</v>
      </c>
      <c r="DO207" s="74">
        <v>5.8511067587959165</v>
      </c>
      <c r="DP207" s="74">
        <v>4.560075728972623</v>
      </c>
      <c r="DQ207" s="76">
        <v>10.677997386919778</v>
      </c>
      <c r="DR207" s="73">
        <v>2728691</v>
      </c>
      <c r="DS207" s="73">
        <v>2161914.8878203318</v>
      </c>
      <c r="DT207" s="73">
        <v>521700933.08343488</v>
      </c>
      <c r="DU207" s="74">
        <v>79.229010826815198</v>
      </c>
      <c r="DV207" s="75">
        <v>241.31427930977424</v>
      </c>
      <c r="DW207" s="75">
        <v>191.19091648099212</v>
      </c>
      <c r="DX207" s="74">
        <v>0.87224261172246753</v>
      </c>
      <c r="DY207" s="74">
        <v>2.5884816176149674</v>
      </c>
      <c r="DZ207" s="74">
        <v>1.7013986816155691</v>
      </c>
      <c r="EA207" s="74">
        <v>1.5679307251308827</v>
      </c>
      <c r="EB207" s="76">
        <v>3.296006159409731</v>
      </c>
      <c r="EC207" s="73">
        <v>2665049</v>
      </c>
      <c r="ED207" s="73">
        <v>2065561.8189381133</v>
      </c>
      <c r="EE207" s="73">
        <v>489830723.08493364</v>
      </c>
      <c r="EF207" s="74">
        <v>77.505585035701529</v>
      </c>
      <c r="EG207" s="75">
        <v>237.14164281790954</v>
      </c>
      <c r="EH207" s="75">
        <v>183.79801762929449</v>
      </c>
      <c r="EI207" s="74">
        <v>0.55972817299728517</v>
      </c>
      <c r="EJ207" s="74">
        <v>2.661996572742531</v>
      </c>
      <c r="EK207" s="74">
        <v>2.0905669078085847</v>
      </c>
      <c r="EL207" s="74">
        <v>0.95600438346879502</v>
      </c>
      <c r="EM207" s="76">
        <v>3.0665572025218215</v>
      </c>
      <c r="EN207" s="73">
        <v>2714003</v>
      </c>
      <c r="EO207" s="73">
        <v>2082772.8925649165</v>
      </c>
      <c r="EP207" s="73">
        <v>496964373.75470459</v>
      </c>
      <c r="EQ207" s="74">
        <v>76.741731404310045</v>
      </c>
      <c r="ER207" s="75">
        <v>238.60708746919462</v>
      </c>
      <c r="ES207" s="75">
        <v>183.11121017725645</v>
      </c>
      <c r="ET207" s="74">
        <v>0.26670026126946222</v>
      </c>
      <c r="EU207" s="74">
        <v>5.3037011872230302</v>
      </c>
      <c r="EV207" s="74">
        <v>5.0236029636988286</v>
      </c>
      <c r="EW207" s="74">
        <v>7.3513236964065971</v>
      </c>
      <c r="EX207" s="76">
        <v>12.744227975217935</v>
      </c>
      <c r="EY207" s="73">
        <v>10847319</v>
      </c>
      <c r="EZ207" s="73">
        <v>8410674.3661851436</v>
      </c>
      <c r="FA207" s="73">
        <v>1987454113.864717</v>
      </c>
      <c r="FB207" s="74">
        <v>77.536895210559805</v>
      </c>
      <c r="FC207" s="75">
        <v>236.30139835816433</v>
      </c>
      <c r="FD207" s="75">
        <v>183.22076762605738</v>
      </c>
      <c r="FE207" s="74">
        <v>0.58793108292654706</v>
      </c>
      <c r="FF207" s="74">
        <v>4.2382639205272108</v>
      </c>
      <c r="FG207" s="74">
        <v>3.6289968372643981</v>
      </c>
      <c r="FH207" s="74">
        <v>3.4612267135684118</v>
      </c>
      <c r="FI207" s="76">
        <v>7.215831358764679</v>
      </c>
      <c r="FK207" s="77">
        <v>437</v>
      </c>
      <c r="FL207" s="78">
        <v>169</v>
      </c>
      <c r="FM207" s="73">
        <v>29823</v>
      </c>
      <c r="FN207" s="78">
        <v>17187</v>
      </c>
    </row>
    <row r="208" spans="2:170" ht="13" x14ac:dyDescent="0.3">
      <c r="B208" s="72" t="s">
        <v>69</v>
      </c>
      <c r="C208" s="73">
        <v>10302106</v>
      </c>
      <c r="D208" s="73">
        <v>7293953.9487000769</v>
      </c>
      <c r="E208" s="73">
        <v>1640038995.8534327</v>
      </c>
      <c r="F208" s="74">
        <v>70.800610561569428</v>
      </c>
      <c r="G208" s="75">
        <v>224.8491020629105</v>
      </c>
      <c r="H208" s="75">
        <v>159.19453710274703</v>
      </c>
      <c r="I208" s="74">
        <v>0.47463066203735715</v>
      </c>
      <c r="J208" s="74">
        <v>-1.1499253721919069</v>
      </c>
      <c r="K208" s="76">
        <v>-0.68075260864279874</v>
      </c>
      <c r="L208" s="73">
        <v>10328611</v>
      </c>
      <c r="M208" s="73">
        <v>7401949.6267416999</v>
      </c>
      <c r="N208" s="73">
        <v>1682009808.0830221</v>
      </c>
      <c r="O208" s="74">
        <v>71.664521267590573</v>
      </c>
      <c r="P208" s="75">
        <v>227.23875369352305</v>
      </c>
      <c r="Q208" s="75">
        <v>162.8495649689026</v>
      </c>
      <c r="R208" s="74">
        <v>1.594972058628219</v>
      </c>
      <c r="S208" s="74">
        <v>-0.60773993633576107</v>
      </c>
      <c r="T208" s="76">
        <v>0.97753884004513225</v>
      </c>
      <c r="U208" s="73">
        <v>10008870</v>
      </c>
      <c r="V208" s="73">
        <v>7248057.0915427711</v>
      </c>
      <c r="W208" s="73">
        <v>1680976458.0175745</v>
      </c>
      <c r="X208" s="74">
        <v>72.416337623955258</v>
      </c>
      <c r="Y208" s="75">
        <v>231.92097368810511</v>
      </c>
      <c r="Z208" s="75">
        <v>167.94867532674263</v>
      </c>
      <c r="AA208" s="74">
        <v>0.49242826356150071</v>
      </c>
      <c r="AB208" s="74">
        <v>-2.1245349846772603</v>
      </c>
      <c r="AC208" s="76">
        <v>-1.6425685318837915</v>
      </c>
      <c r="AD208" s="73">
        <v>10341445</v>
      </c>
      <c r="AE208" s="73">
        <v>7816028.1237446284</v>
      </c>
      <c r="AF208" s="73">
        <v>1917166263.2544625</v>
      </c>
      <c r="AG208" s="74">
        <v>75.579651816014376</v>
      </c>
      <c r="AH208" s="75">
        <v>245.28651034791258</v>
      </c>
      <c r="AI208" s="75">
        <v>185.38669047260441</v>
      </c>
      <c r="AJ208" s="74">
        <v>4.1675990041566608</v>
      </c>
      <c r="AK208" s="74">
        <v>4.4293082922550493</v>
      </c>
      <c r="AL208" s="76">
        <v>8.7815031046173146</v>
      </c>
      <c r="AM208" s="73">
        <v>10014660</v>
      </c>
      <c r="AN208" s="73">
        <v>7727942.0057875589</v>
      </c>
      <c r="AO208" s="73">
        <v>1931143292.7498631</v>
      </c>
      <c r="AP208" s="74">
        <v>77.166294270475063</v>
      </c>
      <c r="AQ208" s="75">
        <v>249.89101772549589</v>
      </c>
      <c r="AR208" s="75">
        <v>192.83163809354119</v>
      </c>
      <c r="AS208" s="74">
        <v>2.4516066912606083</v>
      </c>
      <c r="AT208" s="74">
        <v>3.8512992244236144</v>
      </c>
      <c r="AU208" s="76">
        <v>6.3973246251411258</v>
      </c>
      <c r="AV208" s="73">
        <v>10371546</v>
      </c>
      <c r="AW208" s="73">
        <v>7228104.835000095</v>
      </c>
      <c r="AX208" s="73">
        <v>1910717890.3757138</v>
      </c>
      <c r="AY208" s="74">
        <v>69.691681789774591</v>
      </c>
      <c r="AZ208" s="75">
        <v>264.34562502795916</v>
      </c>
      <c r="BA208" s="75">
        <v>184.22691181967605</v>
      </c>
      <c r="BB208" s="74">
        <v>1.8779274953018157</v>
      </c>
      <c r="BC208" s="74">
        <v>1.0575624363528706</v>
      </c>
      <c r="BD208" s="76">
        <v>2.9553501873722681</v>
      </c>
      <c r="BE208" s="73">
        <v>10372786</v>
      </c>
      <c r="BF208" s="73">
        <v>7341599.4774965569</v>
      </c>
      <c r="BG208" s="73">
        <v>1935324078.2325819</v>
      </c>
      <c r="BH208" s="74">
        <v>70.777508352110587</v>
      </c>
      <c r="BI208" s="75">
        <v>263.61068649477949</v>
      </c>
      <c r="BJ208" s="75">
        <v>186.57707565089859</v>
      </c>
      <c r="BK208" s="74">
        <v>4.7828684218643724</v>
      </c>
      <c r="BL208" s="74">
        <v>2.9431061491477668</v>
      </c>
      <c r="BM208" s="76">
        <v>7.8667394656641019</v>
      </c>
      <c r="BN208" s="73">
        <v>9374596</v>
      </c>
      <c r="BO208" s="73">
        <v>6942610.7090809736</v>
      </c>
      <c r="BP208" s="73">
        <v>1674659738.3421764</v>
      </c>
      <c r="BQ208" s="74">
        <v>74.057705623591389</v>
      </c>
      <c r="BR208" s="75">
        <v>241.21469696575556</v>
      </c>
      <c r="BS208" s="75">
        <v>178.63807019973729</v>
      </c>
      <c r="BT208" s="74">
        <v>0.51901446086461833</v>
      </c>
      <c r="BU208" s="74">
        <v>-3.8205940511146412</v>
      </c>
      <c r="BV208" s="76">
        <v>-3.3214090257792921</v>
      </c>
      <c r="BW208" s="73">
        <v>10390487</v>
      </c>
      <c r="BX208" s="73">
        <v>7610977.3980751159</v>
      </c>
      <c r="BY208" s="73">
        <v>1870949599.816812</v>
      </c>
      <c r="BZ208" s="74">
        <v>73.249477123402556</v>
      </c>
      <c r="CA208" s="75">
        <v>245.82251423976004</v>
      </c>
      <c r="CB208" s="75">
        <v>180.06370633222602</v>
      </c>
      <c r="CC208" s="74">
        <v>-0.293226164646399</v>
      </c>
      <c r="CD208" s="74">
        <v>-0.48644789948425338</v>
      </c>
      <c r="CE208" s="76">
        <v>-0.77824767157924724</v>
      </c>
      <c r="CF208" s="73">
        <v>10064700</v>
      </c>
      <c r="CG208" s="73">
        <v>7246763.1027550865</v>
      </c>
      <c r="CH208" s="73">
        <v>1728055113.7330384</v>
      </c>
      <c r="CI208" s="74">
        <v>72.001779514094665</v>
      </c>
      <c r="CJ208" s="75">
        <v>238.45889388547329</v>
      </c>
      <c r="CK208" s="75">
        <v>171.69464700716745</v>
      </c>
      <c r="CL208" s="74">
        <v>5.3564009179235557</v>
      </c>
      <c r="CM208" s="74">
        <v>4.7344288653739266</v>
      </c>
      <c r="CN208" s="76">
        <v>10.344424774624764</v>
      </c>
      <c r="CO208" s="73">
        <v>10398547</v>
      </c>
      <c r="CP208" s="73">
        <v>7192456.5869774185</v>
      </c>
      <c r="CQ208" s="73">
        <v>1630687173.5830779</v>
      </c>
      <c r="CR208" s="74">
        <v>69.167899966960945</v>
      </c>
      <c r="CS208" s="75">
        <v>226.72186531310902</v>
      </c>
      <c r="CT208" s="75">
        <v>156.81875300299916</v>
      </c>
      <c r="CU208" s="74">
        <v>3.3383518259911167</v>
      </c>
      <c r="CV208" s="74">
        <v>2.7837185634303814</v>
      </c>
      <c r="CW208" s="76">
        <v>6.2150007088470076</v>
      </c>
      <c r="CX208" s="73">
        <v>10083420</v>
      </c>
      <c r="CY208" s="73">
        <v>6777741.3562821262</v>
      </c>
      <c r="CZ208" s="73">
        <v>1491727596.9146998</v>
      </c>
      <c r="DA208" s="74">
        <v>67.216691918834343</v>
      </c>
      <c r="DB208" s="75">
        <v>220.09213962289269</v>
      </c>
      <c r="DC208" s="75">
        <v>147.9386554278905</v>
      </c>
      <c r="DD208" s="74">
        <v>0.6768490439471001</v>
      </c>
      <c r="DE208" s="74">
        <v>9.4765381385961023E-2</v>
      </c>
      <c r="DF208" s="76">
        <v>0.77225584385083934</v>
      </c>
      <c r="DG208" s="73">
        <v>30639587</v>
      </c>
      <c r="DH208" s="73">
        <v>21943960.666984547</v>
      </c>
      <c r="DI208" s="73">
        <v>5003025261.9540291</v>
      </c>
      <c r="DJ208" s="74">
        <v>71.619635953267078</v>
      </c>
      <c r="DK208" s="75">
        <v>227.99098749211919</v>
      </c>
      <c r="DL208" s="75">
        <v>163.28631524811445</v>
      </c>
      <c r="DM208" s="74">
        <v>0.95550201063631945</v>
      </c>
      <c r="DN208" s="74">
        <v>1.8187063014547338</v>
      </c>
      <c r="DO208" s="74">
        <v>0.85503441979551797</v>
      </c>
      <c r="DP208" s="74">
        <v>-1.3039169032720268</v>
      </c>
      <c r="DQ208" s="76">
        <v>-0.46003142186454121</v>
      </c>
      <c r="DR208" s="73">
        <v>30727651</v>
      </c>
      <c r="DS208" s="73">
        <v>22772074.964532282</v>
      </c>
      <c r="DT208" s="73">
        <v>5759027446.3800392</v>
      </c>
      <c r="DU208" s="74">
        <v>74.109390804172705</v>
      </c>
      <c r="DV208" s="75">
        <v>252.89866888940853</v>
      </c>
      <c r="DW208" s="75">
        <v>187.42166286580252</v>
      </c>
      <c r="DX208" s="74">
        <v>0.81137212961718086</v>
      </c>
      <c r="DY208" s="74">
        <v>3.6823424551834143</v>
      </c>
      <c r="DZ208" s="74">
        <v>2.8478635543841349</v>
      </c>
      <c r="EA208" s="74">
        <v>3.0622550670100734</v>
      </c>
      <c r="EB208" s="76">
        <v>5.9973274673950971</v>
      </c>
      <c r="EC208" s="73">
        <v>30137869</v>
      </c>
      <c r="ED208" s="73">
        <v>21895187.584652647</v>
      </c>
      <c r="EE208" s="73">
        <v>5480933416.3915701</v>
      </c>
      <c r="EF208" s="74">
        <v>72.650085461094307</v>
      </c>
      <c r="EG208" s="75">
        <v>250.32594012729129</v>
      </c>
      <c r="EH208" s="75">
        <v>181.86200943376488</v>
      </c>
      <c r="EI208" s="74">
        <v>1.129400660568654</v>
      </c>
      <c r="EJ208" s="74">
        <v>2.7668084126144841</v>
      </c>
      <c r="EK208" s="74">
        <v>1.6191213844146279</v>
      </c>
      <c r="EL208" s="74">
        <v>-0.33919191103918805</v>
      </c>
      <c r="EM208" s="76">
        <v>1.2744375446432952</v>
      </c>
      <c r="EN208" s="73">
        <v>30546667</v>
      </c>
      <c r="EO208" s="73">
        <v>21216961.046014629</v>
      </c>
      <c r="EP208" s="73">
        <v>4850469884.2308159</v>
      </c>
      <c r="EQ208" s="74">
        <v>69.457532129494297</v>
      </c>
      <c r="ER208" s="75">
        <v>228.61284769818263</v>
      </c>
      <c r="ES208" s="75">
        <v>158.78884214211703</v>
      </c>
      <c r="ET208" s="74">
        <v>1.1838208794644987</v>
      </c>
      <c r="EU208" s="74">
        <v>4.3630048520055613</v>
      </c>
      <c r="EV208" s="74">
        <v>3.14198845713371</v>
      </c>
      <c r="EW208" s="74">
        <v>2.6426550213730113</v>
      </c>
      <c r="EX208" s="76">
        <v>5.8676753942892619</v>
      </c>
      <c r="EY208" s="73">
        <v>122051774</v>
      </c>
      <c r="EZ208" s="73">
        <v>87828184.262184113</v>
      </c>
      <c r="FA208" s="73">
        <v>21093456008.956455</v>
      </c>
      <c r="FB208" s="74">
        <v>71.959776891226596</v>
      </c>
      <c r="FC208" s="75">
        <v>240.16727871759721</v>
      </c>
      <c r="FD208" s="75">
        <v>172.82383793091327</v>
      </c>
      <c r="FE208" s="74">
        <v>1.0190844168834876</v>
      </c>
      <c r="FF208" s="74">
        <v>3.1440828592406889</v>
      </c>
      <c r="FG208" s="74">
        <v>2.103561376196307</v>
      </c>
      <c r="FH208" s="74">
        <v>1.0020665591537299</v>
      </c>
      <c r="FI208" s="76">
        <v>3.1267070204453749</v>
      </c>
      <c r="FK208" s="77">
        <v>6412</v>
      </c>
      <c r="FL208" s="78">
        <v>2392</v>
      </c>
      <c r="FM208" s="73">
        <v>336114</v>
      </c>
      <c r="FN208" s="78">
        <v>211863</v>
      </c>
    </row>
    <row r="210" spans="2:170" ht="13" customHeight="1" x14ac:dyDescent="0.25">
      <c r="B210" s="84" t="s">
        <v>80</v>
      </c>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c r="BI210" s="84"/>
      <c r="BJ210" s="84"/>
      <c r="BK210" s="84"/>
      <c r="BL210" s="84"/>
      <c r="BM210" s="84"/>
      <c r="BN210" s="84"/>
      <c r="BO210" s="84"/>
      <c r="BP210" s="84"/>
      <c r="BQ210" s="84"/>
      <c r="BR210" s="84"/>
      <c r="BS210" s="84"/>
      <c r="BT210" s="84"/>
      <c r="BU210" s="84"/>
      <c r="BV210" s="84"/>
      <c r="BW210" s="84"/>
      <c r="BX210" s="84"/>
      <c r="BY210" s="84"/>
      <c r="BZ210" s="84"/>
      <c r="CA210" s="84"/>
      <c r="CB210" s="84"/>
      <c r="CC210" s="84"/>
      <c r="CD210" s="84"/>
      <c r="CE210" s="84"/>
      <c r="CF210" s="84"/>
      <c r="CG210" s="84"/>
      <c r="CH210" s="84"/>
      <c r="CI210" s="84"/>
      <c r="CJ210" s="84"/>
      <c r="CK210" s="84"/>
      <c r="CL210" s="84"/>
      <c r="CM210" s="84"/>
      <c r="CN210" s="84"/>
      <c r="CO210" s="84"/>
      <c r="CP210" s="84"/>
      <c r="CQ210" s="84"/>
      <c r="CR210" s="84"/>
      <c r="CS210" s="84"/>
      <c r="CT210" s="84"/>
      <c r="CU210" s="84"/>
      <c r="CV210" s="84"/>
      <c r="CW210" s="84"/>
      <c r="CX210" s="84"/>
      <c r="CY210" s="84"/>
      <c r="CZ210" s="84"/>
      <c r="DA210" s="84"/>
      <c r="DB210" s="84"/>
      <c r="DC210" s="84"/>
      <c r="DD210" s="84"/>
      <c r="DE210" s="84"/>
      <c r="DF210" s="84"/>
      <c r="DG210" s="84"/>
      <c r="DH210" s="84"/>
      <c r="DI210" s="84"/>
      <c r="DJ210" s="84"/>
      <c r="DK210" s="84"/>
      <c r="DL210" s="84"/>
      <c r="DM210" s="84"/>
      <c r="DN210" s="84"/>
      <c r="DO210" s="84"/>
      <c r="DP210" s="84"/>
      <c r="DQ210" s="84"/>
      <c r="DR210" s="84"/>
      <c r="DS210" s="84"/>
      <c r="DT210" s="84"/>
      <c r="DU210" s="84"/>
      <c r="DV210" s="84"/>
      <c r="DW210" s="84"/>
      <c r="DX210" s="84"/>
      <c r="DY210" s="84"/>
      <c r="DZ210" s="84"/>
      <c r="EA210" s="84"/>
      <c r="EB210" s="84"/>
      <c r="EC210" s="84"/>
      <c r="ED210" s="84"/>
      <c r="EE210" s="84"/>
      <c r="EF210" s="84"/>
      <c r="EG210" s="84"/>
      <c r="EH210" s="84"/>
      <c r="EI210" s="84"/>
      <c r="EJ210" s="84"/>
      <c r="EK210" s="84"/>
      <c r="EL210" s="84"/>
      <c r="EM210" s="84"/>
      <c r="EN210" s="84"/>
      <c r="EO210" s="84"/>
      <c r="EP210" s="84"/>
      <c r="EQ210" s="84"/>
      <c r="ER210" s="84"/>
      <c r="ES210" s="84"/>
      <c r="ET210" s="84"/>
      <c r="EU210" s="84"/>
      <c r="EV210" s="84"/>
      <c r="EW210" s="84"/>
      <c r="EX210" s="84"/>
      <c r="EY210" s="84"/>
      <c r="EZ210" s="84"/>
      <c r="FA210" s="84"/>
      <c r="FB210" s="84"/>
      <c r="FC210" s="84"/>
      <c r="FD210" s="84"/>
      <c r="FE210" s="84"/>
      <c r="FF210" s="84"/>
      <c r="FG210" s="84"/>
      <c r="FH210" s="84"/>
      <c r="FI210" s="84"/>
      <c r="FJ210" s="84"/>
      <c r="FK210" s="84"/>
      <c r="FL210" s="84"/>
      <c r="FM210" s="84"/>
      <c r="FN210" s="84"/>
    </row>
    <row r="212" spans="2:170" ht="15" customHeight="1" x14ac:dyDescent="0.25">
      <c r="B212" s="85" t="s">
        <v>81</v>
      </c>
      <c r="C212" s="85"/>
      <c r="D212" s="85"/>
      <c r="E212" s="85"/>
      <c r="F212" s="85"/>
      <c r="G212" s="85"/>
      <c r="H212" s="85"/>
      <c r="I212" s="85"/>
      <c r="J212" s="85"/>
      <c r="K212" s="85"/>
      <c r="L212" s="85"/>
      <c r="M212" s="85"/>
      <c r="N212" s="85"/>
      <c r="O212" s="85"/>
      <c r="P212" s="85"/>
      <c r="Q212" s="85"/>
      <c r="R212" s="85"/>
      <c r="S212" s="85"/>
      <c r="T212" s="85"/>
      <c r="U212" s="85"/>
      <c r="V212" s="85"/>
      <c r="W212" s="85"/>
      <c r="X212" s="85"/>
      <c r="Y212" s="85"/>
      <c r="Z212" s="85"/>
      <c r="AA212" s="85"/>
      <c r="AB212" s="85"/>
      <c r="AC212" s="85"/>
      <c r="AD212" s="85"/>
      <c r="AE212" s="85"/>
      <c r="AF212" s="85"/>
      <c r="AG212" s="85"/>
      <c r="AH212" s="85"/>
      <c r="AI212" s="85"/>
      <c r="AJ212" s="85"/>
      <c r="AK212" s="85"/>
      <c r="AL212" s="85"/>
      <c r="AM212" s="85"/>
      <c r="AN212" s="85"/>
      <c r="AO212" s="85"/>
      <c r="AP212" s="85"/>
      <c r="AQ212" s="85"/>
      <c r="AR212" s="85"/>
      <c r="AS212" s="85"/>
      <c r="AT212" s="85"/>
      <c r="AU212" s="85"/>
      <c r="AV212" s="85"/>
      <c r="AW212" s="85"/>
      <c r="AX212" s="85"/>
      <c r="AY212" s="85"/>
      <c r="AZ212" s="85"/>
      <c r="BA212" s="85"/>
      <c r="BB212" s="85"/>
      <c r="BC212" s="85"/>
      <c r="BD212" s="85"/>
      <c r="BE212" s="85"/>
      <c r="BF212" s="85"/>
      <c r="BG212" s="85"/>
      <c r="BH212" s="85"/>
      <c r="BI212" s="85"/>
      <c r="BJ212" s="85"/>
      <c r="BK212" s="85"/>
      <c r="BL212" s="85"/>
      <c r="BM212" s="85"/>
      <c r="BN212" s="85"/>
      <c r="BO212" s="85"/>
      <c r="BP212" s="85"/>
      <c r="BQ212" s="85"/>
      <c r="BR212" s="85"/>
      <c r="BS212" s="85"/>
      <c r="BT212" s="85"/>
      <c r="BU212" s="85"/>
      <c r="BV212" s="85"/>
      <c r="BW212" s="85"/>
      <c r="BX212" s="85"/>
      <c r="BY212" s="85"/>
      <c r="BZ212" s="85"/>
      <c r="CA212" s="85"/>
      <c r="CB212" s="85"/>
      <c r="CC212" s="85"/>
      <c r="CD212" s="85"/>
      <c r="CE212" s="85"/>
      <c r="CF212" s="85"/>
      <c r="CG212" s="85"/>
      <c r="CH212" s="85"/>
      <c r="CI212" s="85"/>
      <c r="CJ212" s="85"/>
      <c r="CK212" s="85"/>
      <c r="CL212" s="85"/>
      <c r="CM212" s="85"/>
      <c r="CN212" s="85"/>
      <c r="CO212" s="85"/>
      <c r="CP212" s="85"/>
      <c r="CQ212" s="85"/>
      <c r="CR212" s="85"/>
      <c r="CS212" s="85"/>
      <c r="CT212" s="85"/>
      <c r="CU212" s="85"/>
      <c r="CV212" s="85"/>
      <c r="CW212" s="85"/>
      <c r="CX212" s="85"/>
      <c r="CY212" s="85"/>
      <c r="CZ212" s="85"/>
      <c r="DA212" s="85"/>
      <c r="DB212" s="85"/>
      <c r="DC212" s="85"/>
      <c r="DD212" s="85"/>
      <c r="DE212" s="85"/>
      <c r="DF212" s="85"/>
      <c r="DG212" s="85"/>
      <c r="DH212" s="85"/>
      <c r="DI212" s="85"/>
      <c r="DJ212" s="85"/>
      <c r="DK212" s="85"/>
      <c r="DL212" s="85"/>
      <c r="DM212" s="85"/>
      <c r="DN212" s="85"/>
      <c r="DO212" s="85"/>
      <c r="DP212" s="85"/>
      <c r="DQ212" s="85"/>
      <c r="DR212" s="85"/>
      <c r="DS212" s="85"/>
      <c r="DT212" s="85"/>
      <c r="DU212" s="85"/>
      <c r="DV212" s="85"/>
      <c r="DW212" s="85"/>
      <c r="DX212" s="85"/>
      <c r="DY212" s="85"/>
      <c r="DZ212" s="85"/>
      <c r="EA212" s="85"/>
      <c r="EB212" s="85"/>
      <c r="EC212" s="85"/>
      <c r="ED212" s="85"/>
      <c r="EE212" s="85"/>
      <c r="EF212" s="85"/>
      <c r="EG212" s="85"/>
      <c r="EH212" s="85"/>
      <c r="EI212" s="85"/>
      <c r="EJ212" s="85"/>
      <c r="EK212" s="85"/>
      <c r="EL212" s="85"/>
      <c r="EM212" s="85"/>
      <c r="EN212" s="85"/>
      <c r="EO212" s="85"/>
      <c r="EP212" s="85"/>
      <c r="EQ212" s="85"/>
      <c r="ER212" s="85"/>
      <c r="ES212" s="85"/>
      <c r="ET212" s="85"/>
      <c r="EU212" s="85"/>
      <c r="EV212" s="85"/>
      <c r="EW212" s="85"/>
      <c r="EX212" s="85"/>
      <c r="EY212" s="85"/>
      <c r="EZ212" s="85"/>
      <c r="FA212" s="85"/>
      <c r="FB212" s="85"/>
      <c r="FC212" s="85"/>
      <c r="FD212" s="85"/>
      <c r="FE212" s="85"/>
      <c r="FF212" s="85"/>
      <c r="FG212" s="85"/>
      <c r="FH212" s="85"/>
      <c r="FI212" s="85"/>
      <c r="FJ212" s="85"/>
      <c r="FK212" s="85"/>
      <c r="FL212" s="85"/>
      <c r="FM212" s="85"/>
      <c r="FN212" s="85"/>
    </row>
  </sheetData>
  <mergeCells count="21">
    <mergeCell ref="B212:FN212"/>
    <mergeCell ref="EN6:EX6"/>
    <mergeCell ref="EY6:FI6"/>
    <mergeCell ref="FK6:FL6"/>
    <mergeCell ref="FM6:FN6"/>
    <mergeCell ref="B210:FN210"/>
    <mergeCell ref="CO6:CW6"/>
    <mergeCell ref="CX6:DF6"/>
    <mergeCell ref="DG6:DQ6"/>
    <mergeCell ref="DR6:EB6"/>
    <mergeCell ref="EC6:EM6"/>
    <mergeCell ref="AV6:BD6"/>
    <mergeCell ref="BE6:BM6"/>
    <mergeCell ref="BN6:BV6"/>
    <mergeCell ref="BW6:CE6"/>
    <mergeCell ref="CF6:CN6"/>
    <mergeCell ref="C6:K6"/>
    <mergeCell ref="L6:T6"/>
    <mergeCell ref="U6:AC6"/>
    <mergeCell ref="AD6:AL6"/>
    <mergeCell ref="AM6:AU6"/>
  </mergeCells>
  <printOptions horizontalCentered="1"/>
  <pageMargins left="0.25" right="0.25" top="0.25" bottom="0.2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R22"/>
  <sheetViews>
    <sheetView showGridLines="0" zoomScale="90" workbookViewId="0">
      <pane xSplit="2" ySplit="7" topLeftCell="C8" activePane="bottomRight" state="frozen"/>
      <selection pane="topRight"/>
      <selection pane="bottomLeft"/>
      <selection pane="bottomRight" activeCell="T18" sqref="T18"/>
    </sheetView>
  </sheetViews>
  <sheetFormatPr defaultRowHeight="12.5" x14ac:dyDescent="0.25"/>
  <cols>
    <col min="1" max="1" width="1.1796875" customWidth="1"/>
    <col min="2" max="2" width="46.36328125" customWidth="1"/>
    <col min="3" max="5" width="14.453125" style="40" customWidth="1"/>
    <col min="6" max="6" width="9.1796875" style="43" customWidth="1"/>
    <col min="7" max="8" width="9.1796875" style="44" customWidth="1"/>
    <col min="9" max="13" width="9.1796875" style="43" customWidth="1"/>
    <col min="14" max="14" width="1.1796875" customWidth="1"/>
    <col min="15" max="18" width="9.1796875" style="40"/>
  </cols>
  <sheetData>
    <row r="2" spans="2:18" ht="22.5" x14ac:dyDescent="0.45">
      <c r="B2" s="45" t="s">
        <v>113</v>
      </c>
    </row>
    <row r="3" spans="2:18" x14ac:dyDescent="0.25">
      <c r="B3" s="46" t="s">
        <v>22</v>
      </c>
    </row>
    <row r="4" spans="2:18" x14ac:dyDescent="0.25">
      <c r="B4" s="46" t="s">
        <v>23</v>
      </c>
    </row>
    <row r="5" spans="2:18" x14ac:dyDescent="0.25">
      <c r="B5" s="47"/>
      <c r="C5" s="48"/>
      <c r="D5" s="48"/>
      <c r="E5" s="48"/>
      <c r="F5" s="49"/>
      <c r="G5" s="50"/>
      <c r="H5" s="50"/>
      <c r="I5" s="49"/>
      <c r="J5" s="49"/>
      <c r="K5" s="49"/>
      <c r="L5" s="49"/>
      <c r="M5" s="49"/>
      <c r="O5" s="48"/>
      <c r="P5" s="48"/>
      <c r="Q5" s="48"/>
      <c r="R5" s="48"/>
    </row>
    <row r="6" spans="2:18" ht="13" x14ac:dyDescent="0.3">
      <c r="B6" s="39"/>
      <c r="C6" s="81" t="s">
        <v>56</v>
      </c>
      <c r="D6" s="81"/>
      <c r="E6" s="81"/>
      <c r="F6" s="81"/>
      <c r="G6" s="81"/>
      <c r="H6" s="81"/>
      <c r="I6" s="81"/>
      <c r="J6" s="81"/>
      <c r="K6" s="81"/>
      <c r="L6" s="81"/>
      <c r="M6" s="81"/>
      <c r="O6" s="82" t="s">
        <v>36</v>
      </c>
      <c r="P6" s="82"/>
      <c r="Q6" s="83" t="s">
        <v>39</v>
      </c>
      <c r="R6" s="83"/>
    </row>
    <row r="7" spans="2:18" ht="26" x14ac:dyDescent="0.3">
      <c r="B7" s="51" t="s">
        <v>24</v>
      </c>
      <c r="C7" s="52" t="s">
        <v>25</v>
      </c>
      <c r="D7" s="53" t="s">
        <v>26</v>
      </c>
      <c r="E7" s="53" t="s">
        <v>27</v>
      </c>
      <c r="F7" s="54" t="s">
        <v>28</v>
      </c>
      <c r="G7" s="55" t="s">
        <v>29</v>
      </c>
      <c r="H7" s="55" t="s">
        <v>30</v>
      </c>
      <c r="I7" s="54" t="s">
        <v>34</v>
      </c>
      <c r="J7" s="54" t="s">
        <v>35</v>
      </c>
      <c r="K7" s="54" t="s">
        <v>31</v>
      </c>
      <c r="L7" s="54" t="s">
        <v>32</v>
      </c>
      <c r="M7" s="56" t="s">
        <v>33</v>
      </c>
      <c r="O7" s="57" t="s">
        <v>37</v>
      </c>
      <c r="P7" s="52" t="s">
        <v>38</v>
      </c>
      <c r="Q7" s="52" t="s">
        <v>37</v>
      </c>
      <c r="R7" s="58" t="s">
        <v>38</v>
      </c>
    </row>
    <row r="8" spans="2:18" ht="13" x14ac:dyDescent="0.3">
      <c r="B8" s="59" t="s">
        <v>113</v>
      </c>
      <c r="M8" s="60"/>
      <c r="O8" s="61"/>
      <c r="P8" s="62"/>
      <c r="R8" s="62"/>
    </row>
    <row r="9" spans="2:18" x14ac:dyDescent="0.25">
      <c r="B9" s="64" t="s">
        <v>114</v>
      </c>
      <c r="C9" s="40">
        <v>4087630</v>
      </c>
      <c r="D9" s="40">
        <v>3014390.2019290058</v>
      </c>
      <c r="E9" s="40">
        <v>608930820.26913619</v>
      </c>
      <c r="F9" s="43">
        <v>73.744203901258331</v>
      </c>
      <c r="G9" s="44">
        <v>202.00796163663938</v>
      </c>
      <c r="H9" s="44">
        <v>148.96916312609903</v>
      </c>
      <c r="I9" s="43">
        <v>3.8350559878597501</v>
      </c>
      <c r="J9" s="43">
        <v>6.3716315707026752</v>
      </c>
      <c r="K9" s="43">
        <v>2.4428894063739919</v>
      </c>
      <c r="L9" s="43">
        <v>-2.2591462577831072</v>
      </c>
      <c r="M9" s="60">
        <v>0.12855470399513225</v>
      </c>
      <c r="O9" s="61">
        <v>149</v>
      </c>
      <c r="P9" s="62">
        <v>100</v>
      </c>
      <c r="Q9" s="40">
        <v>11372</v>
      </c>
      <c r="R9" s="62">
        <v>9812</v>
      </c>
    </row>
    <row r="10" spans="2:18" x14ac:dyDescent="0.25">
      <c r="B10" s="64" t="s">
        <v>115</v>
      </c>
      <c r="C10" s="40">
        <v>8153202</v>
      </c>
      <c r="D10" s="40">
        <v>6231055.9163815835</v>
      </c>
      <c r="E10" s="40">
        <v>1517727549.7264338</v>
      </c>
      <c r="F10" s="43">
        <v>76.424647842425387</v>
      </c>
      <c r="G10" s="44">
        <v>243.57469586114522</v>
      </c>
      <c r="H10" s="44">
        <v>186.15110354513891</v>
      </c>
      <c r="I10" s="43">
        <v>2.7742692783012375</v>
      </c>
      <c r="J10" s="43">
        <v>5.5164983567408052</v>
      </c>
      <c r="K10" s="43">
        <v>2.6682058629560488</v>
      </c>
      <c r="L10" s="43">
        <v>6.8634781730923216</v>
      </c>
      <c r="M10" s="60">
        <v>9.7148157630479623</v>
      </c>
      <c r="O10" s="61">
        <v>315</v>
      </c>
      <c r="P10" s="62">
        <v>159</v>
      </c>
      <c r="Q10" s="40">
        <v>22577</v>
      </c>
      <c r="R10" s="62">
        <v>16690</v>
      </c>
    </row>
    <row r="11" spans="2:18" x14ac:dyDescent="0.25">
      <c r="B11" s="64" t="s">
        <v>116</v>
      </c>
      <c r="C11" s="40">
        <v>2845116</v>
      </c>
      <c r="D11" s="40">
        <v>2031624.3738007953</v>
      </c>
      <c r="E11" s="40">
        <v>393264679.96152568</v>
      </c>
      <c r="F11" s="43">
        <v>71.407435542199167</v>
      </c>
      <c r="G11" s="44">
        <v>193.57155044650298</v>
      </c>
      <c r="H11" s="44">
        <v>138.22448011312215</v>
      </c>
      <c r="I11" s="43">
        <v>1.3651132962804617</v>
      </c>
      <c r="J11" s="43">
        <v>4.361720611694814</v>
      </c>
      <c r="K11" s="43">
        <v>2.9562511380614995</v>
      </c>
      <c r="L11" s="43">
        <v>-1.4952751657583878</v>
      </c>
      <c r="M11" s="60">
        <v>1.4167718831913028</v>
      </c>
      <c r="O11" s="61">
        <v>75</v>
      </c>
      <c r="P11" s="62">
        <v>55</v>
      </c>
      <c r="Q11" s="40">
        <v>7812</v>
      </c>
      <c r="R11" s="62">
        <v>6628</v>
      </c>
    </row>
    <row r="12" spans="2:18" x14ac:dyDescent="0.25">
      <c r="B12" s="64" t="s">
        <v>117</v>
      </c>
      <c r="C12" s="40">
        <v>2028270</v>
      </c>
      <c r="D12" s="40">
        <v>1198795.7206864685</v>
      </c>
      <c r="E12" s="40">
        <v>238565162.70210651</v>
      </c>
      <c r="F12" s="43">
        <v>59.104346102169266</v>
      </c>
      <c r="G12" s="44">
        <v>199.00401593483878</v>
      </c>
      <c r="H12" s="44">
        <v>117.62002233534318</v>
      </c>
      <c r="I12" s="43">
        <v>-0.68103759809379982</v>
      </c>
      <c r="J12" s="43">
        <v>5.2725412285447479</v>
      </c>
      <c r="K12" s="43">
        <v>5.9944029647035384</v>
      </c>
      <c r="L12" s="43">
        <v>-0.43362181579416592</v>
      </c>
      <c r="M12" s="60">
        <v>5.5347881097807967</v>
      </c>
      <c r="O12" s="61">
        <v>53</v>
      </c>
      <c r="P12" s="62">
        <v>34</v>
      </c>
      <c r="Q12" s="40">
        <v>5567</v>
      </c>
      <c r="R12" s="62">
        <v>4517</v>
      </c>
    </row>
    <row r="13" spans="2:18" x14ac:dyDescent="0.25">
      <c r="B13" s="64" t="s">
        <v>118</v>
      </c>
      <c r="C13" s="40">
        <v>6154425</v>
      </c>
      <c r="D13" s="40">
        <v>4902958.2911799466</v>
      </c>
      <c r="E13" s="40">
        <v>1139940745.1155868</v>
      </c>
      <c r="F13" s="43">
        <v>79.665578688178769</v>
      </c>
      <c r="G13" s="44">
        <v>232.5006001307934</v>
      </c>
      <c r="H13" s="44">
        <v>185.22294854768509</v>
      </c>
      <c r="I13" s="43">
        <v>1.0968098553548122</v>
      </c>
      <c r="J13" s="43">
        <v>4.4628935364219897</v>
      </c>
      <c r="K13" s="43">
        <v>3.3295646873824483</v>
      </c>
      <c r="L13" s="43">
        <v>4.1673937476266554</v>
      </c>
      <c r="M13" s="60">
        <v>7.6357145056390179</v>
      </c>
      <c r="O13" s="61">
        <v>178</v>
      </c>
      <c r="P13" s="62">
        <v>106</v>
      </c>
      <c r="Q13" s="40">
        <v>16883</v>
      </c>
      <c r="R13" s="62">
        <v>13397</v>
      </c>
    </row>
    <row r="14" spans="2:18" x14ac:dyDescent="0.25">
      <c r="B14" s="64" t="s">
        <v>119</v>
      </c>
      <c r="C14" s="40">
        <v>7644220</v>
      </c>
      <c r="D14" s="40">
        <v>5289287.1863578837</v>
      </c>
      <c r="E14" s="40">
        <v>1470685340.0345249</v>
      </c>
      <c r="F14" s="43">
        <v>69.193288345415013</v>
      </c>
      <c r="G14" s="44">
        <v>278.04981809793065</v>
      </c>
      <c r="H14" s="44">
        <v>192.39181238040308</v>
      </c>
      <c r="I14" s="43">
        <v>0.48961643754580503</v>
      </c>
      <c r="J14" s="43">
        <v>-0.23885407916463669</v>
      </c>
      <c r="K14" s="43">
        <v>-0.7249211834783017</v>
      </c>
      <c r="L14" s="43">
        <v>1.296234423105443</v>
      </c>
      <c r="M14" s="60">
        <v>0.56191656175475946</v>
      </c>
      <c r="O14" s="61">
        <v>353</v>
      </c>
      <c r="P14" s="62">
        <v>134</v>
      </c>
      <c r="Q14" s="40">
        <v>21241</v>
      </c>
      <c r="R14" s="62">
        <v>14470</v>
      </c>
    </row>
    <row r="15" spans="2:18" x14ac:dyDescent="0.25">
      <c r="B15" s="64" t="s">
        <v>120</v>
      </c>
      <c r="C15" s="40">
        <v>1831714</v>
      </c>
      <c r="D15" s="40">
        <v>1395299.1138762848</v>
      </c>
      <c r="E15" s="40">
        <v>296136551.53042084</v>
      </c>
      <c r="F15" s="43">
        <v>76.174507258026352</v>
      </c>
      <c r="G15" s="44">
        <v>212.23875840336697</v>
      </c>
      <c r="H15" s="44">
        <v>161.67182842431779</v>
      </c>
      <c r="I15" s="43">
        <v>2.4298452911262443</v>
      </c>
      <c r="J15" s="43">
        <v>6.6895600451481734</v>
      </c>
      <c r="K15" s="43">
        <v>4.1586656134934294</v>
      </c>
      <c r="L15" s="43">
        <v>-0.65339688122999151</v>
      </c>
      <c r="M15" s="60">
        <v>3.478096140755671</v>
      </c>
      <c r="O15" s="61">
        <v>97</v>
      </c>
      <c r="P15" s="62">
        <v>35</v>
      </c>
      <c r="Q15" s="40">
        <v>5034</v>
      </c>
      <c r="R15" s="62">
        <v>3562</v>
      </c>
    </row>
    <row r="16" spans="2:18" x14ac:dyDescent="0.25">
      <c r="B16" s="64" t="s">
        <v>121</v>
      </c>
      <c r="C16" s="40">
        <v>15842556</v>
      </c>
      <c r="D16" s="40">
        <v>11427984.578101447</v>
      </c>
      <c r="E16" s="40">
        <v>2493274839.4351997</v>
      </c>
      <c r="F16" s="43">
        <v>72.134727364078415</v>
      </c>
      <c r="G16" s="44">
        <v>218.17275149398324</v>
      </c>
      <c r="H16" s="44">
        <v>157.37831947289314</v>
      </c>
      <c r="I16" s="43">
        <v>1.8766391920633925</v>
      </c>
      <c r="J16" s="43">
        <v>4.6422625084104494</v>
      </c>
      <c r="K16" s="43">
        <v>2.7146785938787898</v>
      </c>
      <c r="L16" s="43">
        <v>-0.65445261754786554</v>
      </c>
      <c r="M16" s="60">
        <v>2.0424596912701918</v>
      </c>
      <c r="O16" s="61">
        <v>456</v>
      </c>
      <c r="P16" s="62">
        <v>292</v>
      </c>
      <c r="Q16" s="40">
        <v>43735</v>
      </c>
      <c r="R16" s="62">
        <v>36757</v>
      </c>
    </row>
    <row r="17" spans="2:18" x14ac:dyDescent="0.25">
      <c r="B17" s="64" t="s">
        <v>122</v>
      </c>
      <c r="C17" s="40">
        <v>18203654</v>
      </c>
      <c r="D17" s="40">
        <v>14453603.851307493</v>
      </c>
      <c r="E17" s="40">
        <v>3948792234.1400771</v>
      </c>
      <c r="F17" s="43">
        <v>79.399464806942021</v>
      </c>
      <c r="G17" s="44">
        <v>273.20468132125148</v>
      </c>
      <c r="H17" s="44">
        <v>216.92305479658521</v>
      </c>
      <c r="I17" s="43">
        <v>1.1266413045295809</v>
      </c>
      <c r="J17" s="43">
        <v>2.8741729708629622</v>
      </c>
      <c r="K17" s="43">
        <v>1.7280625992589547</v>
      </c>
      <c r="L17" s="43">
        <v>0.37938696225760687</v>
      </c>
      <c r="M17" s="60">
        <v>2.1140056057859034</v>
      </c>
      <c r="O17" s="61">
        <v>502</v>
      </c>
      <c r="P17" s="62">
        <v>326</v>
      </c>
      <c r="Q17" s="40">
        <v>50150</v>
      </c>
      <c r="R17" s="62">
        <v>42953</v>
      </c>
    </row>
    <row r="18" spans="2:18" ht="13" x14ac:dyDescent="0.3">
      <c r="B18" s="72" t="s">
        <v>123</v>
      </c>
      <c r="C18" s="73">
        <v>66790787</v>
      </c>
      <c r="D18" s="73">
        <v>50026395.199880779</v>
      </c>
      <c r="E18" s="73">
        <v>12106302895.091883</v>
      </c>
      <c r="F18" s="74">
        <v>74.900143338452921</v>
      </c>
      <c r="G18" s="75">
        <v>241.99830602866891</v>
      </c>
      <c r="H18" s="75">
        <v>181.25707809210095</v>
      </c>
      <c r="I18" s="74">
        <v>1.577976025112201</v>
      </c>
      <c r="J18" s="74">
        <v>3.8485879887322114</v>
      </c>
      <c r="K18" s="74">
        <v>2.2353388524089453</v>
      </c>
      <c r="L18" s="74">
        <v>0.80034126683995865</v>
      </c>
      <c r="M18" s="76">
        <v>3.0535704585342835</v>
      </c>
      <c r="O18" s="77">
        <v>2178</v>
      </c>
      <c r="P18" s="78">
        <v>1241</v>
      </c>
      <c r="Q18" s="73">
        <v>184371</v>
      </c>
      <c r="R18" s="78">
        <v>148786</v>
      </c>
    </row>
    <row r="20" spans="2:18" ht="13" customHeight="1" x14ac:dyDescent="0.25">
      <c r="B20" s="84" t="s">
        <v>80</v>
      </c>
      <c r="C20" s="84"/>
      <c r="D20" s="84"/>
      <c r="E20" s="84"/>
      <c r="F20" s="84"/>
      <c r="G20" s="84"/>
      <c r="H20" s="84"/>
      <c r="I20" s="84"/>
      <c r="J20" s="84"/>
      <c r="K20" s="84"/>
      <c r="L20" s="84"/>
      <c r="M20" s="84"/>
      <c r="N20" s="84"/>
      <c r="O20" s="84"/>
      <c r="P20" s="84"/>
      <c r="Q20" s="84"/>
      <c r="R20" s="84"/>
    </row>
    <row r="22" spans="2:18" ht="33.75" customHeight="1" x14ac:dyDescent="0.25">
      <c r="B22" s="85" t="s">
        <v>81</v>
      </c>
      <c r="C22" s="85"/>
      <c r="D22" s="85"/>
      <c r="E22" s="85"/>
      <c r="F22" s="85"/>
      <c r="G22" s="85"/>
      <c r="H22" s="85"/>
      <c r="I22" s="85"/>
      <c r="J22" s="85"/>
      <c r="K22" s="85"/>
      <c r="L22" s="85"/>
      <c r="M22" s="85"/>
      <c r="N22" s="85"/>
      <c r="O22" s="85"/>
      <c r="P22" s="85"/>
      <c r="Q22" s="85"/>
      <c r="R22" s="85"/>
    </row>
  </sheetData>
  <mergeCells count="5">
    <mergeCell ref="C6:M6"/>
    <mergeCell ref="O6:P6"/>
    <mergeCell ref="Q6:R6"/>
    <mergeCell ref="B20:R20"/>
    <mergeCell ref="B22:R22"/>
  </mergeCells>
  <printOptions horizontalCentered="1"/>
  <pageMargins left="0.25" right="0.25" top="0.25" bottom="0.25" header="0.3" footer="0.3"/>
  <pageSetup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R104"/>
  <sheetViews>
    <sheetView showGridLines="0" zoomScale="90" workbookViewId="0">
      <pane xSplit="2" ySplit="7" topLeftCell="C53" activePane="bottomRight" state="frozen"/>
      <selection pane="topRight"/>
      <selection pane="bottomLeft"/>
      <selection pane="bottomRight" activeCell="B113" sqref="B113"/>
    </sheetView>
  </sheetViews>
  <sheetFormatPr defaultRowHeight="12.5" x14ac:dyDescent="0.25"/>
  <cols>
    <col min="1" max="1" width="1.1796875" customWidth="1"/>
    <col min="2" max="2" width="46.36328125" customWidth="1"/>
    <col min="3" max="5" width="14.453125" style="40" customWidth="1"/>
    <col min="6" max="6" width="9.1796875" style="43" customWidth="1"/>
    <col min="7" max="8" width="9.1796875" style="44" customWidth="1"/>
    <col min="9" max="13" width="9.1796875" style="43" customWidth="1"/>
    <col min="14" max="14" width="1.1796875" customWidth="1"/>
    <col min="15" max="18" width="9.1796875" style="40"/>
  </cols>
  <sheetData>
    <row r="2" spans="2:18" ht="22.5" x14ac:dyDescent="0.45">
      <c r="B2" s="45" t="s">
        <v>124</v>
      </c>
    </row>
    <row r="3" spans="2:18" x14ac:dyDescent="0.25">
      <c r="B3" s="46" t="s">
        <v>22</v>
      </c>
    </row>
    <row r="4" spans="2:18" x14ac:dyDescent="0.25">
      <c r="B4" s="46" t="s">
        <v>23</v>
      </c>
    </row>
    <row r="5" spans="2:18" x14ac:dyDescent="0.25">
      <c r="B5" s="47"/>
      <c r="C5" s="48"/>
      <c r="D5" s="48"/>
      <c r="E5" s="48"/>
      <c r="F5" s="49"/>
      <c r="G5" s="50"/>
      <c r="H5" s="50"/>
      <c r="I5" s="49"/>
      <c r="J5" s="49"/>
      <c r="K5" s="49"/>
      <c r="L5" s="49"/>
      <c r="M5" s="49"/>
      <c r="O5" s="48"/>
      <c r="P5" s="48"/>
      <c r="Q5" s="48"/>
      <c r="R5" s="48"/>
    </row>
    <row r="6" spans="2:18" ht="13" x14ac:dyDescent="0.3">
      <c r="B6" s="39"/>
      <c r="C6" s="81" t="s">
        <v>56</v>
      </c>
      <c r="D6" s="81"/>
      <c r="E6" s="81"/>
      <c r="F6" s="81"/>
      <c r="G6" s="81"/>
      <c r="H6" s="81"/>
      <c r="I6" s="81"/>
      <c r="J6" s="81"/>
      <c r="K6" s="81"/>
      <c r="L6" s="81"/>
      <c r="M6" s="81"/>
      <c r="O6" s="82" t="s">
        <v>36</v>
      </c>
      <c r="P6" s="82"/>
      <c r="Q6" s="83" t="s">
        <v>39</v>
      </c>
      <c r="R6" s="83"/>
    </row>
    <row r="7" spans="2:18" ht="26" x14ac:dyDescent="0.3">
      <c r="B7" s="51" t="s">
        <v>24</v>
      </c>
      <c r="C7" s="52" t="s">
        <v>25</v>
      </c>
      <c r="D7" s="53" t="s">
        <v>26</v>
      </c>
      <c r="E7" s="53" t="s">
        <v>27</v>
      </c>
      <c r="F7" s="54" t="s">
        <v>28</v>
      </c>
      <c r="G7" s="55" t="s">
        <v>29</v>
      </c>
      <c r="H7" s="55" t="s">
        <v>30</v>
      </c>
      <c r="I7" s="54" t="s">
        <v>34</v>
      </c>
      <c r="J7" s="54" t="s">
        <v>35</v>
      </c>
      <c r="K7" s="54" t="s">
        <v>31</v>
      </c>
      <c r="L7" s="54" t="s">
        <v>32</v>
      </c>
      <c r="M7" s="56" t="s">
        <v>33</v>
      </c>
      <c r="O7" s="57" t="s">
        <v>37</v>
      </c>
      <c r="P7" s="52" t="s">
        <v>38</v>
      </c>
      <c r="Q7" s="52" t="s">
        <v>37</v>
      </c>
      <c r="R7" s="58" t="s">
        <v>38</v>
      </c>
    </row>
    <row r="8" spans="2:18" ht="13" x14ac:dyDescent="0.3">
      <c r="B8" s="59" t="s">
        <v>83</v>
      </c>
      <c r="M8" s="60"/>
      <c r="O8" s="61"/>
      <c r="P8" s="62"/>
      <c r="R8" s="62"/>
    </row>
    <row r="9" spans="2:18" x14ac:dyDescent="0.25">
      <c r="B9" s="64" t="s">
        <v>125</v>
      </c>
      <c r="C9" s="40">
        <v>2845116</v>
      </c>
      <c r="D9" s="40">
        <v>2031624.3738007953</v>
      </c>
      <c r="E9" s="40">
        <v>393264679.96152568</v>
      </c>
      <c r="F9" s="43">
        <v>71.407435542199167</v>
      </c>
      <c r="G9" s="44">
        <v>193.57155044650298</v>
      </c>
      <c r="H9" s="44">
        <v>138.22448011312215</v>
      </c>
      <c r="I9" s="43">
        <v>1.3651132962804617</v>
      </c>
      <c r="J9" s="43">
        <v>4.361720611694814</v>
      </c>
      <c r="K9" s="43">
        <v>2.9562511380614995</v>
      </c>
      <c r="L9" s="43">
        <v>-1.4952751657583878</v>
      </c>
      <c r="M9" s="60">
        <v>1.4167718831913028</v>
      </c>
      <c r="O9" s="61">
        <v>75</v>
      </c>
      <c r="P9" s="62">
        <v>55</v>
      </c>
      <c r="Q9" s="40">
        <v>7812</v>
      </c>
      <c r="R9" s="62">
        <v>6628</v>
      </c>
    </row>
    <row r="10" spans="2:18" ht="13" x14ac:dyDescent="0.3">
      <c r="B10" s="72" t="s">
        <v>91</v>
      </c>
      <c r="C10" s="73">
        <v>2900231</v>
      </c>
      <c r="D10" s="73">
        <v>2046187.2429315299</v>
      </c>
      <c r="E10" s="73">
        <v>395742778.90091276</v>
      </c>
      <c r="F10" s="74">
        <v>70.552560914338542</v>
      </c>
      <c r="G10" s="75">
        <v>193.40496832242013</v>
      </c>
      <c r="H10" s="75">
        <v>136.45215808703264</v>
      </c>
      <c r="I10" s="74">
        <v>1.3388238294987798</v>
      </c>
      <c r="J10" s="74">
        <v>4.23684827022349</v>
      </c>
      <c r="K10" s="74">
        <v>2.8597375923135093</v>
      </c>
      <c r="L10" s="74">
        <v>-1.3318405355846636</v>
      </c>
      <c r="M10" s="76">
        <v>1.4898099122894051</v>
      </c>
      <c r="O10" s="77">
        <v>76</v>
      </c>
      <c r="P10" s="78">
        <v>56</v>
      </c>
      <c r="Q10" s="73">
        <v>7963</v>
      </c>
      <c r="R10" s="78">
        <v>6779</v>
      </c>
    </row>
    <row r="11" spans="2:18" ht="13" x14ac:dyDescent="0.3">
      <c r="B11" s="59" t="s">
        <v>92</v>
      </c>
      <c r="M11" s="60"/>
      <c r="O11" s="61"/>
      <c r="P11" s="62"/>
      <c r="R11" s="62"/>
    </row>
    <row r="12" spans="2:18" x14ac:dyDescent="0.25">
      <c r="B12" s="64" t="s">
        <v>126</v>
      </c>
      <c r="C12" s="40">
        <v>18203654</v>
      </c>
      <c r="D12" s="40">
        <v>14453603.851307493</v>
      </c>
      <c r="E12" s="40">
        <v>3948792234.1400771</v>
      </c>
      <c r="F12" s="43">
        <v>79.399464806942021</v>
      </c>
      <c r="G12" s="44">
        <v>273.20468132125148</v>
      </c>
      <c r="H12" s="44">
        <v>216.92305479658521</v>
      </c>
      <c r="I12" s="43">
        <v>1.1266413045295809</v>
      </c>
      <c r="J12" s="43">
        <v>2.8741729708629622</v>
      </c>
      <c r="K12" s="43">
        <v>1.7280625992589547</v>
      </c>
      <c r="L12" s="43">
        <v>0.37938696225760687</v>
      </c>
      <c r="M12" s="60">
        <v>2.1140056057859034</v>
      </c>
      <c r="O12" s="61">
        <v>502</v>
      </c>
      <c r="P12" s="62">
        <v>326</v>
      </c>
      <c r="Q12" s="40">
        <v>50150</v>
      </c>
      <c r="R12" s="62">
        <v>42953</v>
      </c>
    </row>
    <row r="13" spans="2:18" x14ac:dyDescent="0.25">
      <c r="B13" s="64" t="s">
        <v>127</v>
      </c>
      <c r="C13" s="40">
        <v>654645</v>
      </c>
      <c r="D13" s="40">
        <v>390380.31289944606</v>
      </c>
      <c r="E13" s="40">
        <v>96399147.789544463</v>
      </c>
      <c r="F13" s="43">
        <v>59.63236760373119</v>
      </c>
      <c r="G13" s="44">
        <v>246.93649911176465</v>
      </c>
      <c r="H13" s="44">
        <v>147.25408089811191</v>
      </c>
      <c r="I13" s="43">
        <v>0.1565124796900961</v>
      </c>
      <c r="J13" s="43">
        <v>4.8350573080150543</v>
      </c>
      <c r="K13" s="43">
        <v>4.6712337646127668</v>
      </c>
      <c r="L13" s="43">
        <v>-2.0318880442609903</v>
      </c>
      <c r="M13" s="60">
        <v>2.5444314799102519</v>
      </c>
      <c r="O13" s="61">
        <v>51</v>
      </c>
      <c r="P13" s="62">
        <v>18</v>
      </c>
      <c r="Q13" s="40">
        <v>1801</v>
      </c>
      <c r="R13" s="62">
        <v>956</v>
      </c>
    </row>
    <row r="14" spans="2:18" x14ac:dyDescent="0.25">
      <c r="B14" s="64" t="s">
        <v>128</v>
      </c>
      <c r="C14" s="40">
        <v>843515</v>
      </c>
      <c r="D14" s="40">
        <v>537600.55059132725</v>
      </c>
      <c r="E14" s="40">
        <v>104670754.69935438</v>
      </c>
      <c r="F14" s="43">
        <v>63.733371735099816</v>
      </c>
      <c r="G14" s="44">
        <v>194.6998651400618</v>
      </c>
      <c r="H14" s="44">
        <v>124.0887888174536</v>
      </c>
      <c r="I14" s="43">
        <v>-0.42791038081072785</v>
      </c>
      <c r="J14" s="43">
        <v>-2.521873671844642</v>
      </c>
      <c r="K14" s="43">
        <v>-2.1029620840388481</v>
      </c>
      <c r="L14" s="43">
        <v>1.8801206292787396</v>
      </c>
      <c r="M14" s="60">
        <v>-0.26237967877290569</v>
      </c>
      <c r="O14" s="61">
        <v>74</v>
      </c>
      <c r="P14" s="62">
        <v>15</v>
      </c>
      <c r="Q14" s="40">
        <v>2311</v>
      </c>
      <c r="R14" s="62">
        <v>761</v>
      </c>
    </row>
    <row r="15" spans="2:18" x14ac:dyDescent="0.25">
      <c r="B15" s="64" t="s">
        <v>129</v>
      </c>
      <c r="C15" s="40">
        <v>825214</v>
      </c>
      <c r="D15" s="40">
        <v>494108.92322312848</v>
      </c>
      <c r="E15" s="40">
        <v>120437765.51024923</v>
      </c>
      <c r="F15" s="43">
        <v>59.876459103108829</v>
      </c>
      <c r="G15" s="44">
        <v>243.74740031938714</v>
      </c>
      <c r="H15" s="44">
        <v>145.9473124671288</v>
      </c>
      <c r="I15" s="43">
        <v>2.3333391203847231</v>
      </c>
      <c r="J15" s="43">
        <v>-0.16260927463444097</v>
      </c>
      <c r="K15" s="43">
        <v>-2.4390373816769628</v>
      </c>
      <c r="L15" s="43">
        <v>0.65444160430364851</v>
      </c>
      <c r="M15" s="60">
        <v>-1.8005578527129094</v>
      </c>
      <c r="O15" s="61">
        <v>53</v>
      </c>
      <c r="P15" s="62">
        <v>22</v>
      </c>
      <c r="Q15" s="40">
        <v>2290</v>
      </c>
      <c r="R15" s="62">
        <v>1340</v>
      </c>
    </row>
    <row r="16" spans="2:18" x14ac:dyDescent="0.25">
      <c r="B16" s="64" t="s">
        <v>130</v>
      </c>
      <c r="C16" s="40">
        <v>1927007</v>
      </c>
      <c r="D16" s="40">
        <v>1279443.9897641514</v>
      </c>
      <c r="E16" s="40">
        <v>248171576.08727366</v>
      </c>
      <c r="F16" s="43">
        <v>66.395399174167579</v>
      </c>
      <c r="G16" s="44">
        <v>193.96830034976429</v>
      </c>
      <c r="H16" s="44">
        <v>128.78602728857427</v>
      </c>
      <c r="I16" s="43">
        <v>0.14816885948956321</v>
      </c>
      <c r="J16" s="43">
        <v>-2.1048698923770122</v>
      </c>
      <c r="K16" s="43">
        <v>-2.2497053890579917</v>
      </c>
      <c r="L16" s="43">
        <v>0.66585004664932068</v>
      </c>
      <c r="M16" s="60">
        <v>-1.5988350067342272</v>
      </c>
      <c r="O16" s="61">
        <v>177</v>
      </c>
      <c r="P16" s="62">
        <v>33</v>
      </c>
      <c r="Q16" s="40">
        <v>5281</v>
      </c>
      <c r="R16" s="62">
        <v>1434</v>
      </c>
    </row>
    <row r="17" spans="2:18" x14ac:dyDescent="0.25">
      <c r="B17" s="64" t="s">
        <v>131</v>
      </c>
      <c r="C17" s="40">
        <v>2930169</v>
      </c>
      <c r="D17" s="40">
        <v>1992325.1863371667</v>
      </c>
      <c r="E17" s="40">
        <v>449889921.8558085</v>
      </c>
      <c r="F17" s="43">
        <v>67.993524821850443</v>
      </c>
      <c r="G17" s="44">
        <v>225.81149148795248</v>
      </c>
      <c r="H17" s="44">
        <v>153.53719251545166</v>
      </c>
      <c r="I17" s="43">
        <v>3.0737420188413562</v>
      </c>
      <c r="J17" s="43">
        <v>4.3205583229361286</v>
      </c>
      <c r="K17" s="43">
        <v>1.2096352374590196</v>
      </c>
      <c r="L17" s="43">
        <v>0.97446542689638005</v>
      </c>
      <c r="M17" s="60">
        <v>2.1958881415943696</v>
      </c>
      <c r="O17" s="61">
        <v>193</v>
      </c>
      <c r="P17" s="62">
        <v>66</v>
      </c>
      <c r="Q17" s="40">
        <v>8013</v>
      </c>
      <c r="R17" s="62">
        <v>4459</v>
      </c>
    </row>
    <row r="18" spans="2:18" x14ac:dyDescent="0.25">
      <c r="B18" s="64" t="s">
        <v>132</v>
      </c>
      <c r="C18" s="40">
        <v>1309985</v>
      </c>
      <c r="D18" s="40">
        <v>869303.58632469072</v>
      </c>
      <c r="E18" s="40">
        <v>158832396.54648498</v>
      </c>
      <c r="F18" s="43">
        <v>66.359812236376044</v>
      </c>
      <c r="G18" s="44">
        <v>182.71222970332946</v>
      </c>
      <c r="H18" s="44">
        <v>121.24749256402552</v>
      </c>
      <c r="I18" s="43">
        <v>0.30743432084963668</v>
      </c>
      <c r="J18" s="43">
        <v>5.8743220199778285</v>
      </c>
      <c r="K18" s="43">
        <v>5.5498256304263567</v>
      </c>
      <c r="L18" s="43">
        <v>1.9887590977906606</v>
      </c>
      <c r="M18" s="60">
        <v>7.6489573902541244</v>
      </c>
      <c r="O18" s="61">
        <v>139</v>
      </c>
      <c r="P18" s="62">
        <v>21</v>
      </c>
      <c r="Q18" s="40">
        <v>3589</v>
      </c>
      <c r="R18" s="62">
        <v>909</v>
      </c>
    </row>
    <row r="19" spans="2:18" x14ac:dyDescent="0.25">
      <c r="B19" s="64" t="s">
        <v>133</v>
      </c>
      <c r="C19" s="40">
        <v>4224730</v>
      </c>
      <c r="D19" s="40">
        <v>2648386.7374838209</v>
      </c>
      <c r="E19" s="40">
        <v>659680865.03587747</v>
      </c>
      <c r="F19" s="43">
        <v>62.687715841812874</v>
      </c>
      <c r="G19" s="44">
        <v>249.08781474363786</v>
      </c>
      <c r="H19" s="44">
        <v>156.14746150307298</v>
      </c>
      <c r="I19" s="43">
        <v>-0.61446534222567251</v>
      </c>
      <c r="J19" s="43">
        <v>2.5634703726918926</v>
      </c>
      <c r="K19" s="43">
        <v>3.1975837588817875</v>
      </c>
      <c r="L19" s="43">
        <v>0.80337335529607712</v>
      </c>
      <c r="M19" s="60">
        <v>4.0266456501272501</v>
      </c>
      <c r="O19" s="61">
        <v>366</v>
      </c>
      <c r="P19" s="62">
        <v>103</v>
      </c>
      <c r="Q19" s="40">
        <v>11523</v>
      </c>
      <c r="R19" s="62">
        <v>4925</v>
      </c>
    </row>
    <row r="20" spans="2:18" x14ac:dyDescent="0.25">
      <c r="B20" s="64" t="s">
        <v>134</v>
      </c>
      <c r="M20" s="60"/>
      <c r="O20" s="61">
        <v>29</v>
      </c>
      <c r="P20" s="62">
        <v>2</v>
      </c>
      <c r="Q20" s="40">
        <v>849</v>
      </c>
      <c r="R20" s="62">
        <v>61</v>
      </c>
    </row>
    <row r="21" spans="2:18" x14ac:dyDescent="0.25">
      <c r="B21" s="64" t="s">
        <v>135</v>
      </c>
      <c r="C21" s="40">
        <v>859146</v>
      </c>
      <c r="D21" s="40">
        <v>627906.05218776793</v>
      </c>
      <c r="E21" s="40">
        <v>107663934.96494015</v>
      </c>
      <c r="F21" s="43">
        <v>73.084906661704522</v>
      </c>
      <c r="G21" s="44">
        <v>171.46503778680656</v>
      </c>
      <c r="H21" s="44">
        <v>125.31506282394395</v>
      </c>
      <c r="I21" s="43">
        <v>0.66882421452993657</v>
      </c>
      <c r="J21" s="43">
        <v>2.6708824917908003</v>
      </c>
      <c r="K21" s="43">
        <v>1.9887569889514962</v>
      </c>
      <c r="L21" s="43">
        <v>2.9261172992721227</v>
      </c>
      <c r="M21" s="60">
        <v>4.973067650494241</v>
      </c>
      <c r="O21" s="61">
        <v>75</v>
      </c>
      <c r="P21" s="62">
        <v>15</v>
      </c>
      <c r="Q21" s="40">
        <v>2355</v>
      </c>
      <c r="R21" s="62">
        <v>647</v>
      </c>
    </row>
    <row r="22" spans="2:18" x14ac:dyDescent="0.25">
      <c r="B22" s="64" t="s">
        <v>136</v>
      </c>
      <c r="C22" s="40">
        <v>924262</v>
      </c>
      <c r="D22" s="40">
        <v>537128.56223917881</v>
      </c>
      <c r="E22" s="40">
        <v>127802793.52210638</v>
      </c>
      <c r="F22" s="43">
        <v>58.114318476706686</v>
      </c>
      <c r="G22" s="44">
        <v>237.93706480497471</v>
      </c>
      <c r="H22" s="44">
        <v>138.27550361489099</v>
      </c>
      <c r="I22" s="43">
        <v>0.13911490848102556</v>
      </c>
      <c r="J22" s="43">
        <v>0.66224462466218159</v>
      </c>
      <c r="K22" s="43">
        <v>0.52240297576336758</v>
      </c>
      <c r="L22" s="43">
        <v>-4.7950628105188065</v>
      </c>
      <c r="M22" s="60">
        <v>-4.2977093855668826</v>
      </c>
      <c r="O22" s="61">
        <v>74</v>
      </c>
      <c r="P22" s="62">
        <v>7</v>
      </c>
      <c r="Q22" s="40">
        <v>2617</v>
      </c>
      <c r="R22" s="62">
        <v>372</v>
      </c>
    </row>
    <row r="23" spans="2:18" x14ac:dyDescent="0.25">
      <c r="B23" s="64" t="s">
        <v>137</v>
      </c>
      <c r="C23" s="40">
        <v>2381634</v>
      </c>
      <c r="D23" s="40">
        <v>1469567.5908736705</v>
      </c>
      <c r="E23" s="40">
        <v>336874386.67254382</v>
      </c>
      <c r="F23" s="43">
        <v>61.704174145719733</v>
      </c>
      <c r="G23" s="44">
        <v>229.23367986923901</v>
      </c>
      <c r="H23" s="44">
        <v>141.4467490271569</v>
      </c>
      <c r="I23" s="43">
        <v>1.5979609030895732</v>
      </c>
      <c r="J23" s="43">
        <v>2.4391215517780185</v>
      </c>
      <c r="K23" s="43">
        <v>0.8279306408142213</v>
      </c>
      <c r="L23" s="43">
        <v>2.1114162214859222</v>
      </c>
      <c r="M23" s="60">
        <v>2.9568279240583366</v>
      </c>
      <c r="O23" s="61">
        <v>224</v>
      </c>
      <c r="P23" s="62">
        <v>62</v>
      </c>
      <c r="Q23" s="40">
        <v>6517</v>
      </c>
      <c r="R23" s="62">
        <v>2832</v>
      </c>
    </row>
    <row r="24" spans="2:18" x14ac:dyDescent="0.25">
      <c r="B24" s="64" t="s">
        <v>138</v>
      </c>
      <c r="C24" s="40">
        <v>1458015</v>
      </c>
      <c r="D24" s="40">
        <v>920034.2798238314</v>
      </c>
      <c r="E24" s="40">
        <v>160817634.68143198</v>
      </c>
      <c r="F24" s="43">
        <v>63.101839132233302</v>
      </c>
      <c r="G24" s="44">
        <v>174.79526383758812</v>
      </c>
      <c r="H24" s="44">
        <v>110.29902619755762</v>
      </c>
      <c r="I24" s="43">
        <v>-0.87188332645517286</v>
      </c>
      <c r="J24" s="43">
        <v>0.72888602631007304</v>
      </c>
      <c r="K24" s="43">
        <v>1.6148489515285833</v>
      </c>
      <c r="L24" s="43">
        <v>2.8966596429527711</v>
      </c>
      <c r="M24" s="60">
        <v>4.5582852723671774</v>
      </c>
      <c r="O24" s="61">
        <v>122</v>
      </c>
      <c r="P24" s="62">
        <v>21</v>
      </c>
      <c r="Q24" s="40">
        <v>3980</v>
      </c>
      <c r="R24" s="62">
        <v>1258</v>
      </c>
    </row>
    <row r="25" spans="2:18" ht="13" x14ac:dyDescent="0.3">
      <c r="B25" s="72" t="s">
        <v>94</v>
      </c>
      <c r="C25" s="73">
        <v>36851861</v>
      </c>
      <c r="D25" s="73">
        <v>27473324.455208074</v>
      </c>
      <c r="E25" s="73">
        <v>7126490795.3288002</v>
      </c>
      <c r="F25" s="74">
        <v>74.550711170890594</v>
      </c>
      <c r="G25" s="75">
        <v>259.39673980655959</v>
      </c>
      <c r="H25" s="75">
        <v>193.38211427989486</v>
      </c>
      <c r="I25" s="74">
        <v>0.87255693051304806</v>
      </c>
      <c r="J25" s="74">
        <v>2.4306673689673763</v>
      </c>
      <c r="K25" s="74">
        <v>1.5446326393039962</v>
      </c>
      <c r="L25" s="74">
        <v>0.51140581963628973</v>
      </c>
      <c r="M25" s="76">
        <v>2.0639378001517774</v>
      </c>
      <c r="O25" s="77">
        <v>2079</v>
      </c>
      <c r="P25" s="78">
        <v>711</v>
      </c>
      <c r="Q25" s="73">
        <v>101276</v>
      </c>
      <c r="R25" s="78">
        <v>62907</v>
      </c>
    </row>
    <row r="26" spans="2:18" ht="13" x14ac:dyDescent="0.3">
      <c r="B26" s="59" t="s">
        <v>95</v>
      </c>
      <c r="M26" s="60"/>
      <c r="O26" s="61"/>
      <c r="P26" s="62"/>
      <c r="R26" s="62"/>
    </row>
    <row r="27" spans="2:18" x14ac:dyDescent="0.25">
      <c r="B27" s="64" t="s">
        <v>139</v>
      </c>
      <c r="C27" s="40">
        <v>2028270</v>
      </c>
      <c r="D27" s="40">
        <v>1198795.7206864685</v>
      </c>
      <c r="E27" s="40">
        <v>238565162.70210651</v>
      </c>
      <c r="F27" s="43">
        <v>59.104346102169266</v>
      </c>
      <c r="G27" s="44">
        <v>199.00401593483878</v>
      </c>
      <c r="H27" s="44">
        <v>117.62002233534318</v>
      </c>
      <c r="I27" s="43">
        <v>-0.68103759809379982</v>
      </c>
      <c r="J27" s="43">
        <v>5.2725412285447479</v>
      </c>
      <c r="K27" s="43">
        <v>5.9944029647035384</v>
      </c>
      <c r="L27" s="43">
        <v>-0.43362181579416592</v>
      </c>
      <c r="M27" s="60">
        <v>5.5347881097807967</v>
      </c>
      <c r="O27" s="61">
        <v>53</v>
      </c>
      <c r="P27" s="62">
        <v>34</v>
      </c>
      <c r="Q27" s="40">
        <v>5567</v>
      </c>
      <c r="R27" s="62">
        <v>4517</v>
      </c>
    </row>
    <row r="28" spans="2:18" x14ac:dyDescent="0.25">
      <c r="B28" s="64" t="s">
        <v>140</v>
      </c>
      <c r="C28" s="40">
        <v>465375</v>
      </c>
      <c r="D28" s="40">
        <v>274871.84466019418</v>
      </c>
      <c r="E28" s="40">
        <v>48942744.195671685</v>
      </c>
      <c r="F28" s="43">
        <v>59.064591922684755</v>
      </c>
      <c r="G28" s="44">
        <v>178.05659308677593</v>
      </c>
      <c r="H28" s="44">
        <v>105.16840009813953</v>
      </c>
      <c r="I28" s="43">
        <v>5.3318771002328395E-2</v>
      </c>
      <c r="J28" s="43">
        <v>-4.4995711728686176</v>
      </c>
      <c r="K28" s="43">
        <v>-4.5504636925975284</v>
      </c>
      <c r="L28" s="43">
        <v>-3.2529439719393727</v>
      </c>
      <c r="M28" s="60">
        <v>-7.6553836301463027</v>
      </c>
      <c r="O28" s="61">
        <v>15</v>
      </c>
      <c r="P28" s="62">
        <v>8</v>
      </c>
      <c r="Q28" s="40">
        <v>1275</v>
      </c>
      <c r="R28" s="62">
        <v>927</v>
      </c>
    </row>
    <row r="29" spans="2:18" x14ac:dyDescent="0.25">
      <c r="B29" s="64" t="s">
        <v>141</v>
      </c>
      <c r="M29" s="60"/>
      <c r="O29" s="61">
        <v>5</v>
      </c>
      <c r="P29" s="62">
        <v>0</v>
      </c>
      <c r="Q29" s="40">
        <v>237</v>
      </c>
      <c r="R29" s="62">
        <v>0</v>
      </c>
    </row>
    <row r="30" spans="2:18" x14ac:dyDescent="0.25">
      <c r="B30" s="64" t="s">
        <v>142</v>
      </c>
      <c r="M30" s="60"/>
      <c r="O30" s="61">
        <v>14</v>
      </c>
      <c r="P30" s="62">
        <v>1</v>
      </c>
      <c r="Q30" s="40">
        <v>624</v>
      </c>
      <c r="R30" s="62">
        <v>29</v>
      </c>
    </row>
    <row r="31" spans="2:18" x14ac:dyDescent="0.25">
      <c r="B31" s="64" t="s">
        <v>143</v>
      </c>
      <c r="M31" s="60"/>
      <c r="O31" s="61">
        <v>9</v>
      </c>
      <c r="P31" s="62">
        <v>2</v>
      </c>
      <c r="Q31" s="40">
        <v>989</v>
      </c>
      <c r="R31" s="62">
        <v>183</v>
      </c>
    </row>
    <row r="32" spans="2:18" x14ac:dyDescent="0.25">
      <c r="B32" s="64" t="s">
        <v>144</v>
      </c>
      <c r="M32" s="60"/>
      <c r="O32" s="61">
        <v>11</v>
      </c>
      <c r="P32" s="62">
        <v>2</v>
      </c>
      <c r="Q32" s="40">
        <v>660</v>
      </c>
      <c r="R32" s="62">
        <v>183</v>
      </c>
    </row>
    <row r="33" spans="2:18" x14ac:dyDescent="0.25">
      <c r="B33" s="64" t="s">
        <v>145</v>
      </c>
      <c r="M33" s="60"/>
      <c r="O33" s="61">
        <v>1</v>
      </c>
      <c r="P33" s="62">
        <v>0</v>
      </c>
      <c r="Q33" s="40">
        <v>34</v>
      </c>
      <c r="R33" s="62">
        <v>0</v>
      </c>
    </row>
    <row r="34" spans="2:18" ht="13" x14ac:dyDescent="0.3">
      <c r="B34" s="72" t="s">
        <v>97</v>
      </c>
      <c r="C34" s="73">
        <v>3424116</v>
      </c>
      <c r="D34" s="73">
        <v>1979551.3385437869</v>
      </c>
      <c r="E34" s="73">
        <v>421726946.22693944</v>
      </c>
      <c r="F34" s="74">
        <v>57.812040787864284</v>
      </c>
      <c r="G34" s="75">
        <v>213.04168172631157</v>
      </c>
      <c r="H34" s="75">
        <v>123.16374393476724</v>
      </c>
      <c r="I34" s="74">
        <v>-0.44446667052392524</v>
      </c>
      <c r="J34" s="74">
        <v>1.3271146237839138</v>
      </c>
      <c r="K34" s="74">
        <v>1.7794905366790288</v>
      </c>
      <c r="L34" s="74">
        <v>-4.3738337862466441</v>
      </c>
      <c r="M34" s="76">
        <v>-2.6721752079288668</v>
      </c>
      <c r="O34" s="77">
        <v>108</v>
      </c>
      <c r="P34" s="78">
        <v>47</v>
      </c>
      <c r="Q34" s="73">
        <v>9386</v>
      </c>
      <c r="R34" s="78">
        <v>5839</v>
      </c>
    </row>
    <row r="35" spans="2:18" ht="13" x14ac:dyDescent="0.3">
      <c r="B35" s="59" t="s">
        <v>98</v>
      </c>
      <c r="M35" s="60"/>
      <c r="O35" s="61"/>
      <c r="P35" s="62"/>
      <c r="R35" s="62"/>
    </row>
    <row r="36" spans="2:18" x14ac:dyDescent="0.25">
      <c r="B36" s="64" t="s">
        <v>146</v>
      </c>
      <c r="C36" s="40">
        <v>8153202</v>
      </c>
      <c r="D36" s="40">
        <v>6231055.9163815835</v>
      </c>
      <c r="E36" s="40">
        <v>1517727549.7264338</v>
      </c>
      <c r="F36" s="43">
        <v>76.424647842425387</v>
      </c>
      <c r="G36" s="44">
        <v>243.57469586114522</v>
      </c>
      <c r="H36" s="44">
        <v>186.15110354513891</v>
      </c>
      <c r="I36" s="43">
        <v>2.7742692783012375</v>
      </c>
      <c r="J36" s="43">
        <v>5.5164983567408052</v>
      </c>
      <c r="K36" s="43">
        <v>2.6682058629560488</v>
      </c>
      <c r="L36" s="43">
        <v>6.8634781730923216</v>
      </c>
      <c r="M36" s="60">
        <v>9.7148157630479623</v>
      </c>
      <c r="O36" s="61">
        <v>315</v>
      </c>
      <c r="P36" s="62">
        <v>159</v>
      </c>
      <c r="Q36" s="40">
        <v>22577</v>
      </c>
      <c r="R36" s="62">
        <v>16690</v>
      </c>
    </row>
    <row r="37" spans="2:18" x14ac:dyDescent="0.25">
      <c r="B37" s="64" t="s">
        <v>147</v>
      </c>
      <c r="C37" s="40">
        <v>7644220</v>
      </c>
      <c r="D37" s="40">
        <v>5289287.1863578837</v>
      </c>
      <c r="E37" s="40">
        <v>1470685340.0345249</v>
      </c>
      <c r="F37" s="43">
        <v>69.193288345415013</v>
      </c>
      <c r="G37" s="44">
        <v>278.04981809793065</v>
      </c>
      <c r="H37" s="44">
        <v>192.39181238040308</v>
      </c>
      <c r="I37" s="43">
        <v>0.48961643754580503</v>
      </c>
      <c r="J37" s="43">
        <v>-0.23885407916463669</v>
      </c>
      <c r="K37" s="43">
        <v>-0.7249211834783017</v>
      </c>
      <c r="L37" s="43">
        <v>1.296234423105443</v>
      </c>
      <c r="M37" s="60">
        <v>0.56191656175475946</v>
      </c>
      <c r="O37" s="61">
        <v>353</v>
      </c>
      <c r="P37" s="62">
        <v>134</v>
      </c>
      <c r="Q37" s="40">
        <v>21241</v>
      </c>
      <c r="R37" s="62">
        <v>14470</v>
      </c>
    </row>
    <row r="38" spans="2:18" x14ac:dyDescent="0.25">
      <c r="B38" s="64" t="s">
        <v>148</v>
      </c>
      <c r="C38" s="40">
        <v>473712</v>
      </c>
      <c r="D38" s="40">
        <v>305381.49828565499</v>
      </c>
      <c r="E38" s="40">
        <v>53913867.961769834</v>
      </c>
      <c r="F38" s="43">
        <v>64.465645431328525</v>
      </c>
      <c r="G38" s="44">
        <v>176.54595404250261</v>
      </c>
      <c r="H38" s="44">
        <v>113.81148875639595</v>
      </c>
      <c r="I38" s="43">
        <v>5.0883478453774051</v>
      </c>
      <c r="J38" s="43">
        <v>-4.7102826536280995</v>
      </c>
      <c r="K38" s="43">
        <v>-9.324183603561913</v>
      </c>
      <c r="L38" s="43">
        <v>11.350412673050357</v>
      </c>
      <c r="M38" s="60">
        <v>0.96789575213498946</v>
      </c>
      <c r="O38" s="61">
        <v>61</v>
      </c>
      <c r="P38" s="62">
        <v>15</v>
      </c>
      <c r="Q38" s="40">
        <v>1310</v>
      </c>
      <c r="R38" s="62">
        <v>407</v>
      </c>
    </row>
    <row r="39" spans="2:18" x14ac:dyDescent="0.25">
      <c r="B39" s="64" t="s">
        <v>149</v>
      </c>
      <c r="C39" s="40">
        <v>912683</v>
      </c>
      <c r="D39" s="40">
        <v>676795.38418434735</v>
      </c>
      <c r="E39" s="40">
        <v>131077777.99676906</v>
      </c>
      <c r="F39" s="43">
        <v>74.154485641164271</v>
      </c>
      <c r="G39" s="44">
        <v>193.67416069886454</v>
      </c>
      <c r="H39" s="44">
        <v>143.61807768608494</v>
      </c>
      <c r="I39" s="43">
        <v>-0.2611813483732992</v>
      </c>
      <c r="J39" s="43">
        <v>3.1406703576011226</v>
      </c>
      <c r="K39" s="43">
        <v>3.4107599748876782</v>
      </c>
      <c r="L39" s="43">
        <v>0.85213477225244527</v>
      </c>
      <c r="M39" s="60">
        <v>4.291959018839405</v>
      </c>
      <c r="O39" s="61">
        <v>67</v>
      </c>
      <c r="P39" s="62">
        <v>21</v>
      </c>
      <c r="Q39" s="40">
        <v>2499</v>
      </c>
      <c r="R39" s="62">
        <v>965</v>
      </c>
    </row>
    <row r="40" spans="2:18" x14ac:dyDescent="0.25">
      <c r="B40" s="64" t="s">
        <v>150</v>
      </c>
      <c r="C40" s="40">
        <v>819425</v>
      </c>
      <c r="D40" s="40">
        <v>473308.194074762</v>
      </c>
      <c r="E40" s="40">
        <v>97754908.798377782</v>
      </c>
      <c r="F40" s="43">
        <v>57.761014623029808</v>
      </c>
      <c r="G40" s="44">
        <v>206.53542453342098</v>
      </c>
      <c r="H40" s="44">
        <v>119.29695676648599</v>
      </c>
      <c r="I40" s="43">
        <v>-0.43063590487612535</v>
      </c>
      <c r="J40" s="43">
        <v>10.007379754728259</v>
      </c>
      <c r="K40" s="43">
        <v>10.483159910120717</v>
      </c>
      <c r="L40" s="43">
        <v>12.950308453660297</v>
      </c>
      <c r="M40" s="60">
        <v>24.791069907915059</v>
      </c>
      <c r="O40" s="61">
        <v>61</v>
      </c>
      <c r="P40" s="62">
        <v>20</v>
      </c>
      <c r="Q40" s="40">
        <v>2245</v>
      </c>
      <c r="R40" s="62">
        <v>1255</v>
      </c>
    </row>
    <row r="41" spans="2:18" x14ac:dyDescent="0.25">
      <c r="B41" s="64" t="s">
        <v>151</v>
      </c>
      <c r="C41" s="40">
        <v>658876</v>
      </c>
      <c r="D41" s="40">
        <v>371838.42236511962</v>
      </c>
      <c r="E41" s="40">
        <v>69293761.898564711</v>
      </c>
      <c r="F41" s="43">
        <v>56.435265871745159</v>
      </c>
      <c r="G41" s="44">
        <v>186.35449628312756</v>
      </c>
      <c r="H41" s="44">
        <v>105.1696554413345</v>
      </c>
      <c r="I41" s="43">
        <v>1.5045215756959529</v>
      </c>
      <c r="J41" s="43">
        <v>-3.7531616506515419</v>
      </c>
      <c r="K41" s="43">
        <v>-5.1797527290055436</v>
      </c>
      <c r="L41" s="43">
        <v>5.6070856647738623</v>
      </c>
      <c r="M41" s="60">
        <v>0.13689976300504264</v>
      </c>
      <c r="O41" s="61">
        <v>52</v>
      </c>
      <c r="P41" s="62">
        <v>15</v>
      </c>
      <c r="Q41" s="40">
        <v>1815</v>
      </c>
      <c r="R41" s="62">
        <v>846</v>
      </c>
    </row>
    <row r="42" spans="2:18" x14ac:dyDescent="0.25">
      <c r="B42" s="64" t="s">
        <v>152</v>
      </c>
      <c r="C42" s="40">
        <v>949394</v>
      </c>
      <c r="D42" s="40">
        <v>590324.05068470654</v>
      </c>
      <c r="E42" s="40">
        <v>106877824.37762354</v>
      </c>
      <c r="F42" s="43">
        <v>62.179037437007871</v>
      </c>
      <c r="G42" s="44">
        <v>181.04941557718652</v>
      </c>
      <c r="H42" s="44">
        <v>112.57478389122276</v>
      </c>
      <c r="I42" s="43">
        <v>9.9108654715990438E-2</v>
      </c>
      <c r="J42" s="43">
        <v>-1.6189084608311559</v>
      </c>
      <c r="K42" s="43">
        <v>-1.7163160978247196</v>
      </c>
      <c r="L42" s="43">
        <v>3.6536277051470827</v>
      </c>
      <c r="M42" s="60">
        <v>1.8746038069479443</v>
      </c>
      <c r="O42" s="61">
        <v>66</v>
      </c>
      <c r="P42" s="62">
        <v>27</v>
      </c>
      <c r="Q42" s="40">
        <v>2593</v>
      </c>
      <c r="R42" s="62">
        <v>1421</v>
      </c>
    </row>
    <row r="43" spans="2:18" x14ac:dyDescent="0.25">
      <c r="B43" s="64" t="s">
        <v>153</v>
      </c>
      <c r="C43" s="40">
        <v>796127</v>
      </c>
      <c r="D43" s="40">
        <v>524637.61143669381</v>
      </c>
      <c r="E43" s="40">
        <v>68624247.313842893</v>
      </c>
      <c r="F43" s="43">
        <v>65.898733673985902</v>
      </c>
      <c r="G43" s="44">
        <v>130.80314071634862</v>
      </c>
      <c r="H43" s="44">
        <v>86.197613337875609</v>
      </c>
      <c r="I43" s="43">
        <v>-8.3835867443947318E-2</v>
      </c>
      <c r="J43" s="43">
        <v>-0.85552140637854268</v>
      </c>
      <c r="K43" s="43">
        <v>-0.77233303110128737</v>
      </c>
      <c r="L43" s="43">
        <v>-5.7052977349310687</v>
      </c>
      <c r="M43" s="60">
        <v>-6.433566867061784</v>
      </c>
      <c r="O43" s="61">
        <v>71</v>
      </c>
      <c r="P43" s="62">
        <v>9</v>
      </c>
      <c r="Q43" s="40">
        <v>2181</v>
      </c>
      <c r="R43" s="62">
        <v>436</v>
      </c>
    </row>
    <row r="44" spans="2:18" x14ac:dyDescent="0.25">
      <c r="B44" s="64" t="s">
        <v>154</v>
      </c>
      <c r="C44" s="40">
        <v>1858580</v>
      </c>
      <c r="D44" s="40">
        <v>1301152.6911317578</v>
      </c>
      <c r="E44" s="40">
        <v>228814132.2057333</v>
      </c>
      <c r="F44" s="43">
        <v>70.007892645555089</v>
      </c>
      <c r="G44" s="44">
        <v>175.85494290198031</v>
      </c>
      <c r="H44" s="44">
        <v>123.11233963872058</v>
      </c>
      <c r="I44" s="43">
        <v>2.9493571693060185E-2</v>
      </c>
      <c r="J44" s="43">
        <v>4.9609034140585804</v>
      </c>
      <c r="K44" s="43">
        <v>4.9299558222884716</v>
      </c>
      <c r="L44" s="43">
        <v>3.8639482066998756</v>
      </c>
      <c r="M44" s="60">
        <v>8.9843949685530742</v>
      </c>
      <c r="O44" s="61">
        <v>179</v>
      </c>
      <c r="P44" s="62">
        <v>34</v>
      </c>
      <c r="Q44" s="40">
        <v>5092</v>
      </c>
      <c r="R44" s="62">
        <v>1267</v>
      </c>
    </row>
    <row r="45" spans="2:18" x14ac:dyDescent="0.25">
      <c r="B45" s="64" t="s">
        <v>155</v>
      </c>
      <c r="C45" s="40">
        <v>3532465</v>
      </c>
      <c r="D45" s="40">
        <v>2322168.7141541229</v>
      </c>
      <c r="E45" s="40">
        <v>746577868.02795732</v>
      </c>
      <c r="F45" s="43">
        <v>65.737911462792212</v>
      </c>
      <c r="G45" s="44">
        <v>321.50026975964454</v>
      </c>
      <c r="H45" s="44">
        <v>211.34756268723325</v>
      </c>
      <c r="I45" s="43">
        <v>0.36720697386392148</v>
      </c>
      <c r="J45" s="43">
        <v>-3.0889338779047013</v>
      </c>
      <c r="K45" s="43">
        <v>-3.4434960939193138</v>
      </c>
      <c r="L45" s="43">
        <v>3.1000745527770226</v>
      </c>
      <c r="M45" s="60">
        <v>-0.45017248733496862</v>
      </c>
      <c r="O45" s="61">
        <v>294</v>
      </c>
      <c r="P45" s="62">
        <v>100</v>
      </c>
      <c r="Q45" s="40">
        <v>9701</v>
      </c>
      <c r="R45" s="62">
        <v>4660</v>
      </c>
    </row>
    <row r="46" spans="2:18" x14ac:dyDescent="0.25">
      <c r="B46" s="64" t="s">
        <v>156</v>
      </c>
      <c r="C46" s="40">
        <v>1520609</v>
      </c>
      <c r="D46" s="40">
        <v>1048845.8210594945</v>
      </c>
      <c r="E46" s="40">
        <v>185198353.16086543</v>
      </c>
      <c r="F46" s="43">
        <v>68.975379013243668</v>
      </c>
      <c r="G46" s="44">
        <v>176.57347671346665</v>
      </c>
      <c r="H46" s="44">
        <v>121.79222479997516</v>
      </c>
      <c r="I46" s="43">
        <v>0.27009329956287881</v>
      </c>
      <c r="J46" s="43">
        <v>10.450250771892755</v>
      </c>
      <c r="K46" s="43">
        <v>10.152735613782264</v>
      </c>
      <c r="L46" s="43">
        <v>-0.56019778598192516</v>
      </c>
      <c r="M46" s="60">
        <v>9.5356624276194157</v>
      </c>
      <c r="O46" s="61">
        <v>84</v>
      </c>
      <c r="P46" s="62">
        <v>33</v>
      </c>
      <c r="Q46" s="40">
        <v>4113</v>
      </c>
      <c r="R46" s="62">
        <v>2453</v>
      </c>
    </row>
    <row r="47" spans="2:18" x14ac:dyDescent="0.25">
      <c r="B47" s="64" t="s">
        <v>157</v>
      </c>
      <c r="C47" s="40">
        <v>5176271</v>
      </c>
      <c r="D47" s="40">
        <v>3611100.3694927846</v>
      </c>
      <c r="E47" s="40">
        <v>874172052.2144587</v>
      </c>
      <c r="F47" s="43">
        <v>69.7625833248063</v>
      </c>
      <c r="G47" s="44">
        <v>242.0791345484659</v>
      </c>
      <c r="H47" s="44">
        <v>168.88065795134349</v>
      </c>
      <c r="I47" s="43">
        <v>-0.72932128953071362</v>
      </c>
      <c r="J47" s="43">
        <v>0.93216003675884529</v>
      </c>
      <c r="K47" s="43">
        <v>1.67368788843044</v>
      </c>
      <c r="L47" s="43">
        <v>2.1289284958217558</v>
      </c>
      <c r="M47" s="60">
        <v>3.8382480026169836</v>
      </c>
      <c r="O47" s="61">
        <v>259</v>
      </c>
      <c r="P47" s="62">
        <v>99</v>
      </c>
      <c r="Q47" s="40">
        <v>14201</v>
      </c>
      <c r="R47" s="62">
        <v>7938</v>
      </c>
    </row>
    <row r="48" spans="2:18" x14ac:dyDescent="0.25">
      <c r="B48" s="64" t="s">
        <v>158</v>
      </c>
      <c r="C48" s="40">
        <v>1296416</v>
      </c>
      <c r="D48" s="40">
        <v>932714.03437531053</v>
      </c>
      <c r="E48" s="40">
        <v>350303556.49386907</v>
      </c>
      <c r="F48" s="43">
        <v>71.945581848365848</v>
      </c>
      <c r="G48" s="44">
        <v>375.57444573940228</v>
      </c>
      <c r="H48" s="44">
        <v>270.20922026098805</v>
      </c>
      <c r="I48" s="43">
        <v>0.83386806357650922</v>
      </c>
      <c r="J48" s="43">
        <v>5.0692698889409318</v>
      </c>
      <c r="K48" s="43">
        <v>4.2003762294838944</v>
      </c>
      <c r="L48" s="43">
        <v>-4.9915470247968212</v>
      </c>
      <c r="M48" s="60">
        <v>-1.0008345500587119</v>
      </c>
      <c r="O48" s="61">
        <v>80</v>
      </c>
      <c r="P48" s="62">
        <v>35</v>
      </c>
      <c r="Q48" s="40">
        <v>3602</v>
      </c>
      <c r="R48" s="62">
        <v>2375</v>
      </c>
    </row>
    <row r="49" spans="2:18" ht="13" x14ac:dyDescent="0.3">
      <c r="B49" s="72" t="s">
        <v>100</v>
      </c>
      <c r="C49" s="73">
        <v>33835780</v>
      </c>
      <c r="D49" s="73">
        <v>23929201.744618107</v>
      </c>
      <c r="E49" s="73">
        <v>6093086943.1052303</v>
      </c>
      <c r="F49" s="74">
        <v>70.721590412924158</v>
      </c>
      <c r="G49" s="75">
        <v>254.62976191738699</v>
      </c>
      <c r="H49" s="75">
        <v>180.07821729261835</v>
      </c>
      <c r="I49" s="74">
        <v>0.81830335481968619</v>
      </c>
      <c r="J49" s="74">
        <v>2.263642213331472</v>
      </c>
      <c r="K49" s="74">
        <v>1.4336075994193282</v>
      </c>
      <c r="L49" s="74">
        <v>2.7999103536464887</v>
      </c>
      <c r="M49" s="76">
        <v>4.2736576806687943</v>
      </c>
      <c r="O49" s="77">
        <v>1943</v>
      </c>
      <c r="P49" s="78">
        <v>702</v>
      </c>
      <c r="Q49" s="73">
        <v>93290</v>
      </c>
      <c r="R49" s="78">
        <v>55303</v>
      </c>
    </row>
    <row r="50" spans="2:18" ht="13" x14ac:dyDescent="0.3">
      <c r="B50" s="59" t="s">
        <v>101</v>
      </c>
      <c r="M50" s="60"/>
      <c r="O50" s="61"/>
      <c r="P50" s="62"/>
      <c r="R50" s="62"/>
    </row>
    <row r="51" spans="2:18" x14ac:dyDescent="0.25">
      <c r="B51" s="64" t="s">
        <v>159</v>
      </c>
      <c r="C51" s="40">
        <v>4087630</v>
      </c>
      <c r="D51" s="40">
        <v>3014390.2019290058</v>
      </c>
      <c r="E51" s="40">
        <v>608930820.26913619</v>
      </c>
      <c r="F51" s="43">
        <v>73.744203901258331</v>
      </c>
      <c r="G51" s="44">
        <v>202.00796163663938</v>
      </c>
      <c r="H51" s="44">
        <v>148.96916312609903</v>
      </c>
      <c r="I51" s="43">
        <v>3.8350559878597501</v>
      </c>
      <c r="J51" s="43">
        <v>6.3716315707026752</v>
      </c>
      <c r="K51" s="43">
        <v>2.4428894063739919</v>
      </c>
      <c r="L51" s="43">
        <v>-2.2591462577831072</v>
      </c>
      <c r="M51" s="60">
        <v>0.12855470399513225</v>
      </c>
      <c r="O51" s="61">
        <v>149</v>
      </c>
      <c r="P51" s="62">
        <v>100</v>
      </c>
      <c r="Q51" s="40">
        <v>11372</v>
      </c>
      <c r="R51" s="62">
        <v>9812</v>
      </c>
    </row>
    <row r="52" spans="2:18" x14ac:dyDescent="0.25">
      <c r="B52" s="64" t="s">
        <v>160</v>
      </c>
      <c r="C52" s="40">
        <v>89177</v>
      </c>
      <c r="D52" s="40">
        <v>54098.415528396836</v>
      </c>
      <c r="E52" s="40">
        <v>17605278.966401719</v>
      </c>
      <c r="F52" s="43">
        <v>60.664089987773572</v>
      </c>
      <c r="G52" s="44">
        <v>325.43058413902196</v>
      </c>
      <c r="H52" s="44">
        <v>197.41950240983346</v>
      </c>
      <c r="I52" s="43">
        <v>-1.879298013973703</v>
      </c>
      <c r="J52" s="43">
        <v>-5.7343599447158056</v>
      </c>
      <c r="K52" s="43">
        <v>-3.9288976257770201</v>
      </c>
      <c r="L52" s="43">
        <v>10.866732347199326</v>
      </c>
      <c r="M52" s="60">
        <v>6.5108919321859196</v>
      </c>
      <c r="O52" s="61">
        <v>7</v>
      </c>
      <c r="P52" s="62">
        <v>3</v>
      </c>
      <c r="Q52" s="40">
        <v>235</v>
      </c>
      <c r="R52" s="62">
        <v>130</v>
      </c>
    </row>
    <row r="53" spans="2:18" x14ac:dyDescent="0.25">
      <c r="B53" s="64" t="s">
        <v>161</v>
      </c>
      <c r="C53" s="40">
        <v>195275</v>
      </c>
      <c r="D53" s="40">
        <v>109681.16714697407</v>
      </c>
      <c r="E53" s="40">
        <v>32393521.977479514</v>
      </c>
      <c r="F53" s="43">
        <v>56.167541747266199</v>
      </c>
      <c r="G53" s="44">
        <v>295.342608217068</v>
      </c>
      <c r="H53" s="44">
        <v>165.88668276778651</v>
      </c>
      <c r="I53" s="43">
        <v>6.3540540402047652E-2</v>
      </c>
      <c r="J53" s="43">
        <v>-3.5324944818622499</v>
      </c>
      <c r="K53" s="43">
        <v>-3.5937515330852459</v>
      </c>
      <c r="L53" s="43">
        <v>7.5079613582226905</v>
      </c>
      <c r="M53" s="60">
        <v>3.6443923487089038</v>
      </c>
      <c r="O53" s="61">
        <v>13</v>
      </c>
      <c r="P53" s="62">
        <v>7</v>
      </c>
      <c r="Q53" s="40">
        <v>535</v>
      </c>
      <c r="R53" s="62">
        <v>347</v>
      </c>
    </row>
    <row r="54" spans="2:18" x14ac:dyDescent="0.25">
      <c r="B54" s="64" t="s">
        <v>162</v>
      </c>
      <c r="M54" s="60"/>
      <c r="O54" s="61">
        <v>6</v>
      </c>
      <c r="P54" s="62">
        <v>3</v>
      </c>
      <c r="Q54" s="40">
        <v>195</v>
      </c>
      <c r="R54" s="62">
        <v>122</v>
      </c>
    </row>
    <row r="55" spans="2:18" x14ac:dyDescent="0.25">
      <c r="B55" s="64" t="s">
        <v>163</v>
      </c>
      <c r="C55" s="40">
        <v>397697</v>
      </c>
      <c r="D55" s="40">
        <v>260433.50498698064</v>
      </c>
      <c r="E55" s="40">
        <v>40138894.481664635</v>
      </c>
      <c r="F55" s="43">
        <v>65.485408486103907</v>
      </c>
      <c r="G55" s="44">
        <v>154.12338932224264</v>
      </c>
      <c r="H55" s="44">
        <v>100.92833107029884</v>
      </c>
      <c r="I55" s="43">
        <v>5.3335345987898915E-2</v>
      </c>
      <c r="J55" s="43">
        <v>1.4055307115821813</v>
      </c>
      <c r="K55" s="43">
        <v>1.3514745520299245</v>
      </c>
      <c r="L55" s="43">
        <v>-8.1619935514821371</v>
      </c>
      <c r="M55" s="60">
        <v>-6.9208262652426162</v>
      </c>
      <c r="O55" s="61">
        <v>33</v>
      </c>
      <c r="P55" s="62">
        <v>9</v>
      </c>
      <c r="Q55" s="40">
        <v>1090</v>
      </c>
      <c r="R55" s="62">
        <v>384</v>
      </c>
    </row>
    <row r="56" spans="2:18" x14ac:dyDescent="0.25">
      <c r="B56" s="64" t="s">
        <v>164</v>
      </c>
      <c r="C56" s="40">
        <v>276670</v>
      </c>
      <c r="D56" s="40">
        <v>161974.29170017526</v>
      </c>
      <c r="E56" s="40">
        <v>28781287.161174323</v>
      </c>
      <c r="F56" s="43">
        <v>58.544219358866258</v>
      </c>
      <c r="G56" s="44">
        <v>177.69046469701698</v>
      </c>
      <c r="H56" s="44">
        <v>104.02749543201043</v>
      </c>
      <c r="I56" s="43">
        <v>0.21007642435437721</v>
      </c>
      <c r="J56" s="43">
        <v>12.558290134537508</v>
      </c>
      <c r="K56" s="43">
        <v>12.322327405358557</v>
      </c>
      <c r="L56" s="43">
        <v>-0.67007750305786362</v>
      </c>
      <c r="M56" s="60">
        <v>11.569680758499217</v>
      </c>
      <c r="O56" s="61">
        <v>24</v>
      </c>
      <c r="P56" s="62">
        <v>9</v>
      </c>
      <c r="Q56" s="40">
        <v>758</v>
      </c>
      <c r="R56" s="62">
        <v>318</v>
      </c>
    </row>
    <row r="57" spans="2:18" x14ac:dyDescent="0.25">
      <c r="B57" s="64" t="s">
        <v>165</v>
      </c>
      <c r="C57" s="40">
        <v>606995</v>
      </c>
      <c r="D57" s="40">
        <v>338368.40038908477</v>
      </c>
      <c r="E57" s="40">
        <v>51779974.983048536</v>
      </c>
      <c r="F57" s="43">
        <v>55.744841454885922</v>
      </c>
      <c r="G57" s="44">
        <v>153.02840018012176</v>
      </c>
      <c r="H57" s="44">
        <v>85.305439061357234</v>
      </c>
      <c r="I57" s="43">
        <v>0.2477311951378624</v>
      </c>
      <c r="J57" s="43">
        <v>8.7201233116134009</v>
      </c>
      <c r="K57" s="43">
        <v>8.4514552254174689</v>
      </c>
      <c r="L57" s="43">
        <v>-1.1106733694308637</v>
      </c>
      <c r="M57" s="60">
        <v>7.2469137934086545</v>
      </c>
      <c r="O57" s="61">
        <v>42</v>
      </c>
      <c r="P57" s="62">
        <v>9</v>
      </c>
      <c r="Q57" s="40">
        <v>1663</v>
      </c>
      <c r="R57" s="62">
        <v>465</v>
      </c>
    </row>
    <row r="58" spans="2:18" x14ac:dyDescent="0.25">
      <c r="B58" s="64" t="s">
        <v>166</v>
      </c>
      <c r="C58" s="40">
        <v>92987</v>
      </c>
      <c r="D58" s="40">
        <v>58581.574569762866</v>
      </c>
      <c r="E58" s="40">
        <v>36915642.764391549</v>
      </c>
      <c r="F58" s="43">
        <v>62.999746813815769</v>
      </c>
      <c r="G58" s="44">
        <v>630.15791288487696</v>
      </c>
      <c r="H58" s="44">
        <v>396.9978896446982</v>
      </c>
      <c r="I58" s="43">
        <v>10.824146355997854</v>
      </c>
      <c r="J58" s="43">
        <v>6.7629216117855488</v>
      </c>
      <c r="K58" s="43">
        <v>-3.664566683124479</v>
      </c>
      <c r="L58" s="43">
        <v>37.501111103104918</v>
      </c>
      <c r="M58" s="60">
        <v>32.462291196682742</v>
      </c>
      <c r="O58" s="61">
        <v>9</v>
      </c>
      <c r="P58" s="62">
        <v>6</v>
      </c>
      <c r="Q58" s="40">
        <v>245</v>
      </c>
      <c r="R58" s="62">
        <v>193</v>
      </c>
    </row>
    <row r="59" spans="2:18" x14ac:dyDescent="0.25">
      <c r="B59" s="64" t="s">
        <v>167</v>
      </c>
      <c r="C59" s="40">
        <v>420480</v>
      </c>
      <c r="D59" s="40">
        <v>289315.11989405606</v>
      </c>
      <c r="E59" s="40">
        <v>44547727.102538489</v>
      </c>
      <c r="F59" s="43">
        <v>68.805917021988222</v>
      </c>
      <c r="G59" s="44">
        <v>153.97649151157867</v>
      </c>
      <c r="H59" s="44">
        <v>105.94493698282557</v>
      </c>
      <c r="I59" s="43">
        <v>0</v>
      </c>
      <c r="J59" s="43">
        <v>-0.5510865167925536</v>
      </c>
      <c r="K59" s="43">
        <v>-0.55108651678500564</v>
      </c>
      <c r="L59" s="43">
        <v>2.2970606017674577</v>
      </c>
      <c r="M59" s="60">
        <v>1.733315293660425</v>
      </c>
      <c r="O59" s="61">
        <v>48</v>
      </c>
      <c r="P59" s="62">
        <v>11</v>
      </c>
      <c r="Q59" s="40">
        <v>1152</v>
      </c>
      <c r="R59" s="62">
        <v>271</v>
      </c>
    </row>
    <row r="60" spans="2:18" x14ac:dyDescent="0.25">
      <c r="B60" s="64" t="s">
        <v>168</v>
      </c>
      <c r="C60" s="40">
        <v>150028</v>
      </c>
      <c r="D60" s="40">
        <v>88871.766829865359</v>
      </c>
      <c r="E60" s="40">
        <v>15933069.676392112</v>
      </c>
      <c r="F60" s="43">
        <v>59.236787019666572</v>
      </c>
      <c r="G60" s="44">
        <v>179.28156764222001</v>
      </c>
      <c r="H60" s="44">
        <v>106.20064038974132</v>
      </c>
      <c r="I60" s="43">
        <v>3.4076810675195057</v>
      </c>
      <c r="J60" s="43">
        <v>0.66699127731370145</v>
      </c>
      <c r="K60" s="43">
        <v>-2.6503735138138809</v>
      </c>
      <c r="L60" s="43">
        <v>-1.2081820166151434</v>
      </c>
      <c r="M60" s="60">
        <v>-3.8265341941891333</v>
      </c>
      <c r="O60" s="61">
        <v>14</v>
      </c>
      <c r="P60" s="62">
        <v>5</v>
      </c>
      <c r="Q60" s="40">
        <v>476</v>
      </c>
      <c r="R60" s="62">
        <v>344</v>
      </c>
    </row>
    <row r="61" spans="2:18" x14ac:dyDescent="0.25">
      <c r="B61" s="64" t="s">
        <v>169</v>
      </c>
      <c r="C61" s="40">
        <v>264260</v>
      </c>
      <c r="D61" s="40">
        <v>157610.86192468618</v>
      </c>
      <c r="E61" s="40">
        <v>26850927.773972161</v>
      </c>
      <c r="F61" s="43">
        <v>59.642345388892075</v>
      </c>
      <c r="G61" s="44">
        <v>170.36216569136448</v>
      </c>
      <c r="H61" s="44">
        <v>101.6079912736402</v>
      </c>
      <c r="I61" s="43">
        <v>0.76337042149333867</v>
      </c>
      <c r="J61" s="43">
        <v>-6.4202161234581441</v>
      </c>
      <c r="K61" s="43">
        <v>-7.129164611076221</v>
      </c>
      <c r="L61" s="43">
        <v>5.7747994111237224</v>
      </c>
      <c r="M61" s="60">
        <v>-1.7660601558541227</v>
      </c>
      <c r="O61" s="61">
        <v>18</v>
      </c>
      <c r="P61" s="62">
        <v>5</v>
      </c>
      <c r="Q61" s="40">
        <v>724</v>
      </c>
      <c r="R61" s="62">
        <v>239</v>
      </c>
    </row>
    <row r="62" spans="2:18" x14ac:dyDescent="0.25">
      <c r="B62" s="64" t="s">
        <v>170</v>
      </c>
      <c r="C62" s="40">
        <v>154026</v>
      </c>
      <c r="D62" s="40">
        <v>57620.146988610264</v>
      </c>
      <c r="E62" s="40">
        <v>10853769.024916306</v>
      </c>
      <c r="F62" s="43">
        <v>37.409363996085247</v>
      </c>
      <c r="G62" s="44">
        <v>188.36760390531046</v>
      </c>
      <c r="H62" s="44">
        <v>70.467122595641683</v>
      </c>
      <c r="I62" s="43">
        <v>0.47358121330724068</v>
      </c>
      <c r="J62" s="43">
        <v>-17.151952369482597</v>
      </c>
      <c r="K62" s="43">
        <v>-17.54245580776999</v>
      </c>
      <c r="L62" s="43">
        <v>28.859462954620707</v>
      </c>
      <c r="M62" s="60">
        <v>6.2543486117641338</v>
      </c>
      <c r="O62" s="61">
        <v>19</v>
      </c>
      <c r="P62" s="62">
        <v>11</v>
      </c>
      <c r="Q62" s="40">
        <v>423</v>
      </c>
      <c r="R62" s="62">
        <v>274</v>
      </c>
    </row>
    <row r="63" spans="2:18" ht="13" x14ac:dyDescent="0.3">
      <c r="B63" s="72" t="s">
        <v>103</v>
      </c>
      <c r="C63" s="73">
        <v>6806400</v>
      </c>
      <c r="D63" s="73">
        <v>4765192.2583574224</v>
      </c>
      <c r="E63" s="73">
        <v>979286447.91700947</v>
      </c>
      <c r="F63" s="74">
        <v>70.010464538631624</v>
      </c>
      <c r="G63" s="75">
        <v>205.50827643931677</v>
      </c>
      <c r="H63" s="75">
        <v>143.87729900050093</v>
      </c>
      <c r="I63" s="74">
        <v>2.5374493538305791</v>
      </c>
      <c r="J63" s="74">
        <v>4.6742212479236924</v>
      </c>
      <c r="K63" s="74">
        <v>2.083894135806287</v>
      </c>
      <c r="L63" s="74">
        <v>-1.1443268944981174E-2</v>
      </c>
      <c r="M63" s="76">
        <v>2.0722124012377292</v>
      </c>
      <c r="O63" s="77">
        <v>382</v>
      </c>
      <c r="P63" s="78">
        <v>178</v>
      </c>
      <c r="Q63" s="73">
        <v>18868</v>
      </c>
      <c r="R63" s="78">
        <v>12899</v>
      </c>
    </row>
    <row r="64" spans="2:18" ht="13" x14ac:dyDescent="0.3">
      <c r="B64" s="59" t="s">
        <v>104</v>
      </c>
      <c r="M64" s="60"/>
      <c r="O64" s="61"/>
      <c r="P64" s="62"/>
      <c r="R64" s="62"/>
    </row>
    <row r="65" spans="2:18" x14ac:dyDescent="0.25">
      <c r="B65" s="64" t="s">
        <v>171</v>
      </c>
      <c r="C65" s="40">
        <v>1831714</v>
      </c>
      <c r="D65" s="40">
        <v>1395299.1138762848</v>
      </c>
      <c r="E65" s="40">
        <v>296136551.53042084</v>
      </c>
      <c r="F65" s="43">
        <v>76.174507258026352</v>
      </c>
      <c r="G65" s="44">
        <v>212.23875840336697</v>
      </c>
      <c r="H65" s="44">
        <v>161.67182842431779</v>
      </c>
      <c r="I65" s="43">
        <v>2.4298452911262443</v>
      </c>
      <c r="J65" s="43">
        <v>6.6895600451481734</v>
      </c>
      <c r="K65" s="43">
        <v>4.1586656134934294</v>
      </c>
      <c r="L65" s="43">
        <v>-0.65339688122999151</v>
      </c>
      <c r="M65" s="60">
        <v>3.478096140755671</v>
      </c>
      <c r="O65" s="61">
        <v>97</v>
      </c>
      <c r="P65" s="62">
        <v>35</v>
      </c>
      <c r="Q65" s="40">
        <v>5034</v>
      </c>
      <c r="R65" s="62">
        <v>3562</v>
      </c>
    </row>
    <row r="66" spans="2:18" x14ac:dyDescent="0.25">
      <c r="B66" s="64" t="s">
        <v>172</v>
      </c>
      <c r="C66" s="40">
        <v>295650</v>
      </c>
      <c r="D66" s="40">
        <v>195862.88793103449</v>
      </c>
      <c r="E66" s="40">
        <v>104314054.63885449</v>
      </c>
      <c r="F66" s="43">
        <v>66.248228625413319</v>
      </c>
      <c r="G66" s="44">
        <v>532.58713654617725</v>
      </c>
      <c r="H66" s="44">
        <v>352.82954384865377</v>
      </c>
      <c r="I66" s="43">
        <v>1.0389255322784594</v>
      </c>
      <c r="J66" s="43">
        <v>5.3311603855296807</v>
      </c>
      <c r="K66" s="43">
        <v>4.2481002550092919</v>
      </c>
      <c r="L66" s="43">
        <v>-2.7458624386800299</v>
      </c>
      <c r="M66" s="60">
        <v>1.3855908271232262</v>
      </c>
      <c r="O66" s="61">
        <v>26</v>
      </c>
      <c r="P66" s="62">
        <v>5</v>
      </c>
      <c r="Q66" s="40">
        <v>810</v>
      </c>
      <c r="R66" s="62">
        <v>232</v>
      </c>
    </row>
    <row r="67" spans="2:18" x14ac:dyDescent="0.25">
      <c r="B67" s="64" t="s">
        <v>173</v>
      </c>
      <c r="C67" s="40">
        <v>834025</v>
      </c>
      <c r="D67" s="40">
        <v>645657.0428898898</v>
      </c>
      <c r="E67" s="40">
        <v>110171114.60540114</v>
      </c>
      <c r="F67" s="43">
        <v>77.41459103622671</v>
      </c>
      <c r="G67" s="44">
        <v>170.63410957663743</v>
      </c>
      <c r="H67" s="44">
        <v>132.09569809706082</v>
      </c>
      <c r="I67" s="43">
        <v>7.4343825805221571E-3</v>
      </c>
      <c r="J67" s="43">
        <v>4.8361045052002192</v>
      </c>
      <c r="K67" s="43">
        <v>4.8283111674674455</v>
      </c>
      <c r="L67" s="43">
        <v>1.6237007682726055</v>
      </c>
      <c r="M67" s="60">
        <v>6.5304092612691571</v>
      </c>
      <c r="O67" s="61">
        <v>56</v>
      </c>
      <c r="P67" s="62">
        <v>19</v>
      </c>
      <c r="Q67" s="40">
        <v>2285</v>
      </c>
      <c r="R67" s="62">
        <v>1321</v>
      </c>
    </row>
    <row r="68" spans="2:18" x14ac:dyDescent="0.25">
      <c r="B68" s="64" t="s">
        <v>174</v>
      </c>
      <c r="C68" s="40">
        <v>482130</v>
      </c>
      <c r="D68" s="40">
        <v>307086.65316107456</v>
      </c>
      <c r="E68" s="40">
        <v>71028942.279217482</v>
      </c>
      <c r="F68" s="43">
        <v>63.693745081425043</v>
      </c>
      <c r="G68" s="44">
        <v>231.29934677415315</v>
      </c>
      <c r="H68" s="44">
        <v>147.32321630933043</v>
      </c>
      <c r="I68" s="43">
        <v>1.921613394216134</v>
      </c>
      <c r="J68" s="43">
        <v>3.6629636651837809</v>
      </c>
      <c r="K68" s="43">
        <v>1.708519138385886</v>
      </c>
      <c r="L68" s="43">
        <v>1.9751741262278917</v>
      </c>
      <c r="M68" s="60">
        <v>3.7174394925517107</v>
      </c>
      <c r="O68" s="61">
        <v>36</v>
      </c>
      <c r="P68" s="62">
        <v>12</v>
      </c>
      <c r="Q68" s="40">
        <v>1326</v>
      </c>
      <c r="R68" s="62">
        <v>713</v>
      </c>
    </row>
    <row r="69" spans="2:18" x14ac:dyDescent="0.25">
      <c r="B69" s="64" t="s">
        <v>175</v>
      </c>
      <c r="M69" s="60"/>
      <c r="O69" s="61">
        <v>14</v>
      </c>
      <c r="P69" s="62">
        <v>3</v>
      </c>
      <c r="Q69" s="40">
        <v>543</v>
      </c>
      <c r="R69" s="62">
        <v>176</v>
      </c>
    </row>
    <row r="70" spans="2:18" ht="13" x14ac:dyDescent="0.3">
      <c r="B70" s="72" t="s">
        <v>106</v>
      </c>
      <c r="C70" s="73">
        <v>3641714</v>
      </c>
      <c r="D70" s="73">
        <v>2684750.612312777</v>
      </c>
      <c r="E70" s="73">
        <v>577182783.70083237</v>
      </c>
      <c r="F70" s="74">
        <v>73.722170722708512</v>
      </c>
      <c r="G70" s="75">
        <v>214.98562326562563</v>
      </c>
      <c r="H70" s="75">
        <v>158.49206821316346</v>
      </c>
      <c r="I70" s="74">
        <v>1.5516707705092203</v>
      </c>
      <c r="J70" s="74">
        <v>5.4416260900894251</v>
      </c>
      <c r="K70" s="74">
        <v>3.8305182868917038</v>
      </c>
      <c r="L70" s="74">
        <v>0.75654840695197811</v>
      </c>
      <c r="M70" s="76">
        <v>4.6160464189527364</v>
      </c>
      <c r="O70" s="77">
        <v>229</v>
      </c>
      <c r="P70" s="78">
        <v>74</v>
      </c>
      <c r="Q70" s="73">
        <v>9998</v>
      </c>
      <c r="R70" s="78">
        <v>6004</v>
      </c>
    </row>
    <row r="71" spans="2:18" ht="13" x14ac:dyDescent="0.3">
      <c r="B71" s="59" t="s">
        <v>107</v>
      </c>
      <c r="M71" s="60"/>
      <c r="O71" s="61"/>
      <c r="P71" s="62"/>
      <c r="R71" s="62"/>
    </row>
    <row r="72" spans="2:18" x14ac:dyDescent="0.25">
      <c r="B72" s="64" t="s">
        <v>176</v>
      </c>
      <c r="C72" s="40">
        <v>15842556</v>
      </c>
      <c r="D72" s="40">
        <v>11427984.578101447</v>
      </c>
      <c r="E72" s="40">
        <v>2493274839.4351997</v>
      </c>
      <c r="F72" s="43">
        <v>72.134727364078415</v>
      </c>
      <c r="G72" s="44">
        <v>218.17275149398324</v>
      </c>
      <c r="H72" s="44">
        <v>157.37831947289314</v>
      </c>
      <c r="I72" s="43">
        <v>1.8766391920633925</v>
      </c>
      <c r="J72" s="43">
        <v>4.6422625084104494</v>
      </c>
      <c r="K72" s="43">
        <v>2.7146785938787898</v>
      </c>
      <c r="L72" s="43">
        <v>-0.65445261754786554</v>
      </c>
      <c r="M72" s="60">
        <v>2.0424596912701918</v>
      </c>
      <c r="O72" s="61">
        <v>456</v>
      </c>
      <c r="P72" s="62">
        <v>292</v>
      </c>
      <c r="Q72" s="40">
        <v>43735</v>
      </c>
      <c r="R72" s="62">
        <v>36757</v>
      </c>
    </row>
    <row r="73" spans="2:18" x14ac:dyDescent="0.25">
      <c r="B73" s="64" t="s">
        <v>177</v>
      </c>
      <c r="C73" s="40">
        <v>461725</v>
      </c>
      <c r="D73" s="40">
        <v>309802.37153164012</v>
      </c>
      <c r="E73" s="40">
        <v>57122984.522049718</v>
      </c>
      <c r="F73" s="43">
        <v>67.096728903923349</v>
      </c>
      <c r="G73" s="44">
        <v>184.38523965984473</v>
      </c>
      <c r="H73" s="44">
        <v>123.71646439341538</v>
      </c>
      <c r="I73" s="43">
        <v>5.330686770145554E-2</v>
      </c>
      <c r="J73" s="43">
        <v>0.41607089083025645</v>
      </c>
      <c r="K73" s="43">
        <v>0.36257074805817247</v>
      </c>
      <c r="L73" s="43">
        <v>2.2414383499418866</v>
      </c>
      <c r="M73" s="60">
        <v>2.6121358976893454</v>
      </c>
      <c r="O73" s="61">
        <v>43</v>
      </c>
      <c r="P73" s="62">
        <v>9</v>
      </c>
      <c r="Q73" s="40">
        <v>1265</v>
      </c>
      <c r="R73" s="62">
        <v>450</v>
      </c>
    </row>
    <row r="74" spans="2:18" x14ac:dyDescent="0.25">
      <c r="B74" s="64" t="s">
        <v>178</v>
      </c>
      <c r="C74" s="40">
        <v>469390</v>
      </c>
      <c r="D74" s="40">
        <v>327340.95543981483</v>
      </c>
      <c r="E74" s="40">
        <v>60792901.997636274</v>
      </c>
      <c r="F74" s="43">
        <v>69.737522196854385</v>
      </c>
      <c r="G74" s="44">
        <v>185.71737201644999</v>
      </c>
      <c r="H74" s="44">
        <v>129.51469353338646</v>
      </c>
      <c r="I74" s="43">
        <v>0</v>
      </c>
      <c r="J74" s="43">
        <v>2.9618578518556817</v>
      </c>
      <c r="K74" s="43">
        <v>2.9618578518866197</v>
      </c>
      <c r="L74" s="43">
        <v>7.7854090993690415</v>
      </c>
      <c r="M74" s="60">
        <v>10.977859701935662</v>
      </c>
      <c r="O74" s="61">
        <v>46</v>
      </c>
      <c r="P74" s="62">
        <v>11</v>
      </c>
      <c r="Q74" s="40">
        <v>1286</v>
      </c>
      <c r="R74" s="62">
        <v>432</v>
      </c>
    </row>
    <row r="75" spans="2:18" x14ac:dyDescent="0.25">
      <c r="B75" s="64" t="s">
        <v>179</v>
      </c>
      <c r="M75" s="60"/>
      <c r="O75" s="61">
        <v>20</v>
      </c>
      <c r="P75" s="62">
        <v>2</v>
      </c>
      <c r="Q75" s="40">
        <v>467</v>
      </c>
      <c r="R75" s="62">
        <v>67</v>
      </c>
    </row>
    <row r="76" spans="2:18" x14ac:dyDescent="0.25">
      <c r="B76" s="64" t="s">
        <v>180</v>
      </c>
      <c r="C76" s="40">
        <v>328865</v>
      </c>
      <c r="D76" s="40">
        <v>191938.07026976041</v>
      </c>
      <c r="E76" s="40">
        <v>36263146.091167353</v>
      </c>
      <c r="F76" s="43">
        <v>58.363787654435839</v>
      </c>
      <c r="G76" s="44">
        <v>188.93149253923994</v>
      </c>
      <c r="H76" s="44">
        <v>110.26757511795829</v>
      </c>
      <c r="I76" s="43">
        <v>0.71756267571557197</v>
      </c>
      <c r="J76" s="43">
        <v>2.0866996886672542</v>
      </c>
      <c r="K76" s="43">
        <v>1.3593825909410082</v>
      </c>
      <c r="L76" s="43">
        <v>-1.3832405002326331</v>
      </c>
      <c r="M76" s="60">
        <v>-4.2661439906080838E-2</v>
      </c>
      <c r="O76" s="61">
        <v>31</v>
      </c>
      <c r="P76" s="62">
        <v>9</v>
      </c>
      <c r="Q76" s="40">
        <v>901</v>
      </c>
      <c r="R76" s="62">
        <v>513</v>
      </c>
    </row>
    <row r="77" spans="2:18" x14ac:dyDescent="0.25">
      <c r="B77" s="64" t="s">
        <v>181</v>
      </c>
      <c r="C77" s="40">
        <v>877016</v>
      </c>
      <c r="D77" s="40">
        <v>588852.14094697242</v>
      </c>
      <c r="E77" s="40">
        <v>118125277.48669359</v>
      </c>
      <c r="F77" s="43">
        <v>67.142690777246074</v>
      </c>
      <c r="G77" s="44">
        <v>200.60261188271886</v>
      </c>
      <c r="H77" s="44">
        <v>134.68999138749302</v>
      </c>
      <c r="I77" s="43">
        <v>1.3837414426516046</v>
      </c>
      <c r="J77" s="43">
        <v>15.263323065845457</v>
      </c>
      <c r="K77" s="43">
        <v>13.690145407685062</v>
      </c>
      <c r="L77" s="43">
        <v>-2.2457537065978954</v>
      </c>
      <c r="M77" s="60">
        <v>11.136944753092415</v>
      </c>
      <c r="O77" s="61">
        <v>45</v>
      </c>
      <c r="P77" s="62">
        <v>14</v>
      </c>
      <c r="Q77" s="40">
        <v>2401</v>
      </c>
      <c r="R77" s="62">
        <v>1062</v>
      </c>
    </row>
    <row r="78" spans="2:18" x14ac:dyDescent="0.25">
      <c r="B78" s="64" t="s">
        <v>182</v>
      </c>
      <c r="C78" s="40">
        <v>496550</v>
      </c>
      <c r="D78" s="40">
        <v>304333.58934976679</v>
      </c>
      <c r="E78" s="40">
        <v>48769294.213664271</v>
      </c>
      <c r="F78" s="43">
        <v>61.289616221884351</v>
      </c>
      <c r="G78" s="44">
        <v>160.24946282749727</v>
      </c>
      <c r="H78" s="44">
        <v>98.216280764604306</v>
      </c>
      <c r="I78" s="43">
        <v>3.0217566478646252E-2</v>
      </c>
      <c r="J78" s="43">
        <v>-3.654469353355561</v>
      </c>
      <c r="K78" s="43">
        <v>-3.683573833520835</v>
      </c>
      <c r="L78" s="43">
        <v>2.7161881087946615</v>
      </c>
      <c r="M78" s="60">
        <v>-1.0674385190690774</v>
      </c>
      <c r="O78" s="61">
        <v>50</v>
      </c>
      <c r="P78" s="62">
        <v>13</v>
      </c>
      <c r="Q78" s="40">
        <v>1361</v>
      </c>
      <c r="R78" s="62">
        <v>488</v>
      </c>
    </row>
    <row r="79" spans="2:18" x14ac:dyDescent="0.25">
      <c r="B79" s="64" t="s">
        <v>183</v>
      </c>
      <c r="C79" s="40">
        <v>450395</v>
      </c>
      <c r="D79" s="40">
        <v>295838.44340093137</v>
      </c>
      <c r="E79" s="40">
        <v>57602915.868324727</v>
      </c>
      <c r="F79" s="43">
        <v>65.684220162508765</v>
      </c>
      <c r="G79" s="44">
        <v>194.71071847906896</v>
      </c>
      <c r="H79" s="44">
        <v>127.8942170057943</v>
      </c>
      <c r="I79" s="43">
        <v>1.0599747347258404</v>
      </c>
      <c r="J79" s="43">
        <v>-5.5366599373777889</v>
      </c>
      <c r="K79" s="43">
        <v>-6.5274454001065596</v>
      </c>
      <c r="L79" s="43">
        <v>2.7254774394564065</v>
      </c>
      <c r="M79" s="60">
        <v>-3.9798720123347144</v>
      </c>
      <c r="O79" s="61">
        <v>37</v>
      </c>
      <c r="P79" s="62">
        <v>9</v>
      </c>
      <c r="Q79" s="40">
        <v>1239</v>
      </c>
      <c r="R79" s="62">
        <v>426</v>
      </c>
    </row>
    <row r="80" spans="2:18" x14ac:dyDescent="0.25">
      <c r="B80" s="64" t="s">
        <v>184</v>
      </c>
      <c r="C80" s="40">
        <v>992004</v>
      </c>
      <c r="D80" s="40">
        <v>625321.44567983632</v>
      </c>
      <c r="E80" s="40">
        <v>140373081.27188653</v>
      </c>
      <c r="F80" s="43">
        <v>63.036181878282385</v>
      </c>
      <c r="G80" s="44">
        <v>224.48147627381604</v>
      </c>
      <c r="H80" s="44">
        <v>141.50455166701599</v>
      </c>
      <c r="I80" s="43">
        <v>0.24566151259179464</v>
      </c>
      <c r="J80" s="43">
        <v>1.7596524878109001</v>
      </c>
      <c r="K80" s="43">
        <v>1.5102807966279566</v>
      </c>
      <c r="L80" s="43">
        <v>2.8466426971327516</v>
      </c>
      <c r="M80" s="60">
        <v>4.3999157917327807</v>
      </c>
      <c r="O80" s="61">
        <v>86</v>
      </c>
      <c r="P80" s="62">
        <v>23</v>
      </c>
      <c r="Q80" s="40">
        <v>2725</v>
      </c>
      <c r="R80" s="62">
        <v>1144</v>
      </c>
    </row>
    <row r="81" spans="2:18" x14ac:dyDescent="0.25">
      <c r="B81" s="64" t="s">
        <v>185</v>
      </c>
      <c r="C81" s="40">
        <v>863056</v>
      </c>
      <c r="D81" s="40">
        <v>368780.81330116163</v>
      </c>
      <c r="E81" s="40">
        <v>101142618.76217666</v>
      </c>
      <c r="F81" s="43">
        <v>42.72965060218128</v>
      </c>
      <c r="G81" s="44">
        <v>274.26215007443847</v>
      </c>
      <c r="H81" s="44">
        <v>117.1912584608376</v>
      </c>
      <c r="I81" s="43">
        <v>1.4461306630714204</v>
      </c>
      <c r="J81" s="43">
        <v>-0.27592942159940564</v>
      </c>
      <c r="K81" s="43">
        <v>-1.6975118453896969</v>
      </c>
      <c r="L81" s="43">
        <v>7.1907327254231284</v>
      </c>
      <c r="M81" s="60">
        <v>5.3711573402593729</v>
      </c>
      <c r="O81" s="61">
        <v>87</v>
      </c>
      <c r="P81" s="62">
        <v>13</v>
      </c>
      <c r="Q81" s="40">
        <v>2473</v>
      </c>
      <c r="R81" s="62">
        <v>748</v>
      </c>
    </row>
    <row r="82" spans="2:18" x14ac:dyDescent="0.25">
      <c r="B82" s="64" t="s">
        <v>186</v>
      </c>
      <c r="C82" s="40">
        <v>467430</v>
      </c>
      <c r="D82" s="40">
        <v>159946.50806375066</v>
      </c>
      <c r="E82" s="40">
        <v>41367689.208088808</v>
      </c>
      <c r="F82" s="43">
        <v>34.218280397867204</v>
      </c>
      <c r="G82" s="44">
        <v>258.63452543522044</v>
      </c>
      <c r="H82" s="44">
        <v>88.500287119116891</v>
      </c>
      <c r="I82" s="43">
        <v>0.52041891572224253</v>
      </c>
      <c r="J82" s="43">
        <v>-2.2447747795589992</v>
      </c>
      <c r="K82" s="43">
        <v>-2.7508776079764528</v>
      </c>
      <c r="L82" s="43">
        <v>-0.58410293851271666</v>
      </c>
      <c r="M82" s="60">
        <v>-3.3189125894940052</v>
      </c>
      <c r="O82" s="61">
        <v>51</v>
      </c>
      <c r="P82" s="62">
        <v>10</v>
      </c>
      <c r="Q82" s="40">
        <v>1284</v>
      </c>
      <c r="R82" s="62">
        <v>321</v>
      </c>
    </row>
    <row r="83" spans="2:18" x14ac:dyDescent="0.25">
      <c r="B83" s="64" t="s">
        <v>187</v>
      </c>
      <c r="M83" s="60"/>
      <c r="O83" s="61">
        <v>10</v>
      </c>
      <c r="P83" s="62">
        <v>2</v>
      </c>
      <c r="Q83" s="40">
        <v>324</v>
      </c>
      <c r="R83" s="62">
        <v>94</v>
      </c>
    </row>
    <row r="84" spans="2:18" x14ac:dyDescent="0.25">
      <c r="B84" s="64" t="s">
        <v>188</v>
      </c>
      <c r="C84" s="40">
        <v>483625</v>
      </c>
      <c r="D84" s="40">
        <v>322215.52497310942</v>
      </c>
      <c r="E84" s="40">
        <v>47809767.653193012</v>
      </c>
      <c r="F84" s="43">
        <v>66.625076241532057</v>
      </c>
      <c r="G84" s="44">
        <v>148.37822496970929</v>
      </c>
      <c r="H84" s="44">
        <v>98.85710551190077</v>
      </c>
      <c r="I84" s="43">
        <v>0.10183531242949664</v>
      </c>
      <c r="J84" s="43">
        <v>-6.3834921099796942</v>
      </c>
      <c r="K84" s="43">
        <v>-6.4787297877371381</v>
      </c>
      <c r="L84" s="43">
        <v>-9.3291217720601838E-2</v>
      </c>
      <c r="M84" s="60">
        <v>-6.5659769195182465</v>
      </c>
      <c r="O84" s="61">
        <v>43</v>
      </c>
      <c r="P84" s="62">
        <v>12</v>
      </c>
      <c r="Q84" s="40">
        <v>1325</v>
      </c>
      <c r="R84" s="62">
        <v>504</v>
      </c>
    </row>
    <row r="85" spans="2:18" x14ac:dyDescent="0.25">
      <c r="B85" s="64" t="s">
        <v>189</v>
      </c>
      <c r="M85" s="60"/>
      <c r="O85" s="61">
        <v>12</v>
      </c>
      <c r="P85" s="62">
        <v>4</v>
      </c>
      <c r="Q85" s="40">
        <v>344</v>
      </c>
      <c r="R85" s="62">
        <v>148</v>
      </c>
    </row>
    <row r="86" spans="2:18" x14ac:dyDescent="0.25">
      <c r="B86" s="64" t="s">
        <v>190</v>
      </c>
      <c r="C86" s="40">
        <v>508080</v>
      </c>
      <c r="D86" s="40">
        <v>327972.16047548293</v>
      </c>
      <c r="E86" s="40">
        <v>112887755.76148729</v>
      </c>
      <c r="F86" s="43">
        <v>64.551283356062612</v>
      </c>
      <c r="G86" s="44">
        <v>344.1992015353573</v>
      </c>
      <c r="H86" s="44">
        <v>222.1850018923935</v>
      </c>
      <c r="I86" s="43">
        <v>-6.0976809142587386E-2</v>
      </c>
      <c r="J86" s="43">
        <v>0.42817425099814904</v>
      </c>
      <c r="K86" s="43">
        <v>0.48944951089398897</v>
      </c>
      <c r="L86" s="43">
        <v>-0.14110854867070458</v>
      </c>
      <c r="M86" s="60">
        <v>0.34765030705736027</v>
      </c>
      <c r="O86" s="61">
        <v>41</v>
      </c>
      <c r="P86" s="62">
        <v>12</v>
      </c>
      <c r="Q86" s="40">
        <v>1392</v>
      </c>
      <c r="R86" s="62">
        <v>673</v>
      </c>
    </row>
    <row r="87" spans="2:18" x14ac:dyDescent="0.25">
      <c r="B87" s="64" t="s">
        <v>191</v>
      </c>
      <c r="C87" s="40">
        <v>309378</v>
      </c>
      <c r="D87" s="40">
        <v>174052.87262771526</v>
      </c>
      <c r="E87" s="40">
        <v>45777171.853499018</v>
      </c>
      <c r="F87" s="43">
        <v>56.258968843199987</v>
      </c>
      <c r="G87" s="44">
        <v>263.00727567658487</v>
      </c>
      <c r="H87" s="44">
        <v>147.96518127823899</v>
      </c>
      <c r="I87" s="43">
        <v>-3.0172130042664174</v>
      </c>
      <c r="J87" s="43">
        <v>5.113373205292036</v>
      </c>
      <c r="K87" s="43">
        <v>8.3835353276301063</v>
      </c>
      <c r="L87" s="43">
        <v>3.130035910272019</v>
      </c>
      <c r="M87" s="60">
        <v>11.775978904294631</v>
      </c>
      <c r="O87" s="61">
        <v>26</v>
      </c>
      <c r="P87" s="62">
        <v>10</v>
      </c>
      <c r="Q87" s="40">
        <v>852</v>
      </c>
      <c r="R87" s="62">
        <v>546</v>
      </c>
    </row>
    <row r="88" spans="2:18" x14ac:dyDescent="0.25">
      <c r="B88" s="64" t="s">
        <v>192</v>
      </c>
      <c r="M88" s="60"/>
      <c r="O88" s="61">
        <v>11</v>
      </c>
      <c r="P88" s="62">
        <v>2</v>
      </c>
      <c r="Q88" s="40">
        <v>383</v>
      </c>
      <c r="R88" s="62">
        <v>149</v>
      </c>
    </row>
    <row r="89" spans="2:18" x14ac:dyDescent="0.25">
      <c r="B89" s="64" t="s">
        <v>193</v>
      </c>
      <c r="M89" s="60"/>
      <c r="O89" s="61">
        <v>24</v>
      </c>
      <c r="P89" s="62">
        <v>1</v>
      </c>
      <c r="Q89" s="40">
        <v>563</v>
      </c>
      <c r="R89" s="62">
        <v>23</v>
      </c>
    </row>
    <row r="90" spans="2:18" x14ac:dyDescent="0.25">
      <c r="B90" s="64" t="s">
        <v>194</v>
      </c>
      <c r="M90" s="60"/>
      <c r="O90" s="61">
        <v>10</v>
      </c>
      <c r="P90" s="62">
        <v>0</v>
      </c>
      <c r="Q90" s="40">
        <v>164</v>
      </c>
      <c r="R90" s="62">
        <v>0</v>
      </c>
    </row>
    <row r="91" spans="2:18" x14ac:dyDescent="0.25">
      <c r="B91" s="64" t="s">
        <v>195</v>
      </c>
      <c r="C91" s="40">
        <v>344195</v>
      </c>
      <c r="D91" s="40">
        <v>188266.75481786943</v>
      </c>
      <c r="E91" s="40">
        <v>43849661.131212056</v>
      </c>
      <c r="F91" s="43">
        <v>54.697701831191452</v>
      </c>
      <c r="G91" s="44">
        <v>232.91239695310264</v>
      </c>
      <c r="H91" s="44">
        <v>127.39772841328913</v>
      </c>
      <c r="I91" s="43">
        <v>0.71631938246714677</v>
      </c>
      <c r="J91" s="43">
        <v>4.1829330253945249</v>
      </c>
      <c r="K91" s="43">
        <v>3.441958229023963</v>
      </c>
      <c r="L91" s="43">
        <v>5.719435950386754</v>
      </c>
      <c r="M91" s="60">
        <v>9.3582547757092556</v>
      </c>
      <c r="O91" s="61">
        <v>26</v>
      </c>
      <c r="P91" s="62">
        <v>7</v>
      </c>
      <c r="Q91" s="40">
        <v>943</v>
      </c>
      <c r="R91" s="62">
        <v>400</v>
      </c>
    </row>
    <row r="92" spans="2:18" ht="13" x14ac:dyDescent="0.3">
      <c r="B92" s="72" t="s">
        <v>109</v>
      </c>
      <c r="C92" s="73">
        <v>23714058</v>
      </c>
      <c r="D92" s="73">
        <v>16607395.636696234</v>
      </c>
      <c r="E92" s="73">
        <v>3627945755.5885921</v>
      </c>
      <c r="F92" s="74">
        <v>70.031858894400244</v>
      </c>
      <c r="G92" s="75">
        <v>218.45362361164965</v>
      </c>
      <c r="H92" s="75">
        <v>152.98713343741471</v>
      </c>
      <c r="I92" s="74">
        <v>1.399722380776192</v>
      </c>
      <c r="J92" s="74">
        <v>4.1125872366031277</v>
      </c>
      <c r="K92" s="74">
        <v>2.6754164530100137</v>
      </c>
      <c r="L92" s="74">
        <v>-9.8521860348608201E-2</v>
      </c>
      <c r="M92" s="76">
        <v>2.5742587225772229</v>
      </c>
      <c r="O92" s="77">
        <v>1155</v>
      </c>
      <c r="P92" s="78">
        <v>455</v>
      </c>
      <c r="Q92" s="73">
        <v>65427</v>
      </c>
      <c r="R92" s="78">
        <v>44945</v>
      </c>
    </row>
    <row r="93" spans="2:18" ht="13" x14ac:dyDescent="0.3">
      <c r="B93" s="59" t="s">
        <v>110</v>
      </c>
      <c r="M93" s="60"/>
      <c r="O93" s="61"/>
      <c r="P93" s="62"/>
      <c r="R93" s="62"/>
    </row>
    <row r="94" spans="2:18" x14ac:dyDescent="0.25">
      <c r="B94" s="64" t="s">
        <v>196</v>
      </c>
      <c r="C94" s="40">
        <v>6154425</v>
      </c>
      <c r="D94" s="40">
        <v>4902958.2911799466</v>
      </c>
      <c r="E94" s="40">
        <v>1139940745.1155868</v>
      </c>
      <c r="F94" s="43">
        <v>79.665578688178769</v>
      </c>
      <c r="G94" s="44">
        <v>232.5006001307934</v>
      </c>
      <c r="H94" s="44">
        <v>185.22294854768509</v>
      </c>
      <c r="I94" s="43">
        <v>1.0968098553548122</v>
      </c>
      <c r="J94" s="43">
        <v>4.4628935364219897</v>
      </c>
      <c r="K94" s="43">
        <v>3.3295646873824483</v>
      </c>
      <c r="L94" s="43">
        <v>4.1673937476266554</v>
      </c>
      <c r="M94" s="60">
        <v>7.6357145056390179</v>
      </c>
      <c r="O94" s="61">
        <v>178</v>
      </c>
      <c r="P94" s="62">
        <v>106</v>
      </c>
      <c r="Q94" s="40">
        <v>16883</v>
      </c>
      <c r="R94" s="62">
        <v>13397</v>
      </c>
    </row>
    <row r="95" spans="2:18" x14ac:dyDescent="0.25">
      <c r="B95" s="64" t="s">
        <v>197</v>
      </c>
      <c r="C95" s="40">
        <v>588405</v>
      </c>
      <c r="D95" s="40">
        <v>429400.25582537981</v>
      </c>
      <c r="E95" s="40">
        <v>124016633.42798677</v>
      </c>
      <c r="F95" s="43">
        <v>72.976989628806649</v>
      </c>
      <c r="G95" s="44">
        <v>288.81359930632982</v>
      </c>
      <c r="H95" s="44">
        <v>210.76747041236354</v>
      </c>
      <c r="I95" s="43">
        <v>-0.71610683558058819</v>
      </c>
      <c r="J95" s="43">
        <v>0.99432816413303937</v>
      </c>
      <c r="K95" s="43">
        <v>1.7227718869887383</v>
      </c>
      <c r="L95" s="43">
        <v>-1.2616395396314473</v>
      </c>
      <c r="M95" s="60">
        <v>0.43939717601403006</v>
      </c>
      <c r="O95" s="61">
        <v>42</v>
      </c>
      <c r="P95" s="62">
        <v>12</v>
      </c>
      <c r="Q95" s="40">
        <v>1617</v>
      </c>
      <c r="R95" s="62">
        <v>509</v>
      </c>
    </row>
    <row r="96" spans="2:18" x14ac:dyDescent="0.25">
      <c r="B96" s="64" t="s">
        <v>198</v>
      </c>
      <c r="C96" s="40">
        <v>726715</v>
      </c>
      <c r="D96" s="40">
        <v>558281.61814376561</v>
      </c>
      <c r="E96" s="40">
        <v>105770863.15340647</v>
      </c>
      <c r="F96" s="43">
        <v>76.822635853638033</v>
      </c>
      <c r="G96" s="44">
        <v>189.45790030681064</v>
      </c>
      <c r="H96" s="44">
        <v>145.5465528486497</v>
      </c>
      <c r="I96" s="43">
        <v>0.50479555779909135</v>
      </c>
      <c r="J96" s="43">
        <v>4.069156956081204</v>
      </c>
      <c r="K96" s="43">
        <v>3.5464590306086192</v>
      </c>
      <c r="L96" s="43">
        <v>-0.55432711802621426</v>
      </c>
      <c r="M96" s="60">
        <v>2.9724729285078961</v>
      </c>
      <c r="O96" s="61">
        <v>38</v>
      </c>
      <c r="P96" s="62">
        <v>6</v>
      </c>
      <c r="Q96" s="40">
        <v>1991</v>
      </c>
      <c r="R96" s="62">
        <v>526</v>
      </c>
    </row>
    <row r="97" spans="2:18" x14ac:dyDescent="0.25">
      <c r="B97" s="64" t="s">
        <v>199</v>
      </c>
      <c r="C97" s="40">
        <v>1773711</v>
      </c>
      <c r="D97" s="40">
        <v>1183745.4414478464</v>
      </c>
      <c r="E97" s="40">
        <v>299871800.03848934</v>
      </c>
      <c r="F97" s="43">
        <v>66.738349226443674</v>
      </c>
      <c r="G97" s="44">
        <v>253.32456585574201</v>
      </c>
      <c r="H97" s="44">
        <v>169.06463343717738</v>
      </c>
      <c r="I97" s="43">
        <v>-0.87073595072014554</v>
      </c>
      <c r="J97" s="43">
        <v>11.951515419387782</v>
      </c>
      <c r="K97" s="43">
        <v>12.934880020615532</v>
      </c>
      <c r="L97" s="43">
        <v>-1.8704690413049136</v>
      </c>
      <c r="M97" s="60">
        <v>10.822468053016221</v>
      </c>
      <c r="O97" s="61">
        <v>66</v>
      </c>
      <c r="P97" s="62">
        <v>19</v>
      </c>
      <c r="Q97" s="40">
        <v>4961</v>
      </c>
      <c r="R97" s="62">
        <v>1334</v>
      </c>
    </row>
    <row r="98" spans="2:18" x14ac:dyDescent="0.25">
      <c r="B98" s="64" t="s">
        <v>200</v>
      </c>
      <c r="C98" s="40">
        <v>1604063</v>
      </c>
      <c r="D98" s="40">
        <v>1104762.0611438975</v>
      </c>
      <c r="E98" s="40">
        <v>294721284.91864794</v>
      </c>
      <c r="F98" s="43">
        <v>68.872735119748882</v>
      </c>
      <c r="G98" s="44">
        <v>266.77353910351189</v>
      </c>
      <c r="H98" s="44">
        <v>183.73423295634143</v>
      </c>
      <c r="I98" s="43">
        <v>0.80477257916225975</v>
      </c>
      <c r="J98" s="43">
        <v>3.7552502060292845</v>
      </c>
      <c r="K98" s="43">
        <v>2.9269225567118888</v>
      </c>
      <c r="L98" s="43">
        <v>2.3620242732917434</v>
      </c>
      <c r="M98" s="60">
        <v>5.3580814512501842</v>
      </c>
      <c r="O98" s="61">
        <v>113</v>
      </c>
      <c r="P98" s="62">
        <v>26</v>
      </c>
      <c r="Q98" s="40">
        <v>4371</v>
      </c>
      <c r="R98" s="62">
        <v>1421</v>
      </c>
    </row>
    <row r="99" spans="2:18" ht="13" x14ac:dyDescent="0.3">
      <c r="B99" s="72" t="s">
        <v>112</v>
      </c>
      <c r="C99" s="73">
        <v>10847319</v>
      </c>
      <c r="D99" s="73">
        <v>8410674.3661851436</v>
      </c>
      <c r="E99" s="73">
        <v>1987454113.864717</v>
      </c>
      <c r="F99" s="74">
        <v>77.536895210559805</v>
      </c>
      <c r="G99" s="75">
        <v>236.30139835816433</v>
      </c>
      <c r="H99" s="75">
        <v>183.22076762605738</v>
      </c>
      <c r="I99" s="74">
        <v>0.58793108292654706</v>
      </c>
      <c r="J99" s="74">
        <v>4.2382639205272108</v>
      </c>
      <c r="K99" s="74">
        <v>3.6289968372643981</v>
      </c>
      <c r="L99" s="74">
        <v>3.4612267135684118</v>
      </c>
      <c r="M99" s="76">
        <v>7.215831358764679</v>
      </c>
      <c r="O99" s="77">
        <v>437</v>
      </c>
      <c r="P99" s="78">
        <v>169</v>
      </c>
      <c r="Q99" s="73">
        <v>29823</v>
      </c>
      <c r="R99" s="78">
        <v>17187</v>
      </c>
    </row>
    <row r="100" spans="2:18" ht="13" x14ac:dyDescent="0.3">
      <c r="B100" s="72" t="s">
        <v>69</v>
      </c>
      <c r="C100" s="73">
        <v>122051774</v>
      </c>
      <c r="D100" s="73">
        <v>87828184.262184113</v>
      </c>
      <c r="E100" s="73">
        <v>21093456008.956455</v>
      </c>
      <c r="F100" s="74">
        <v>71.959776891226596</v>
      </c>
      <c r="G100" s="75">
        <v>240.16727871759721</v>
      </c>
      <c r="H100" s="75">
        <v>172.82383793091327</v>
      </c>
      <c r="I100" s="74">
        <v>1.0190844168834876</v>
      </c>
      <c r="J100" s="74">
        <v>3.1440828592406889</v>
      </c>
      <c r="K100" s="74">
        <v>2.103561376196307</v>
      </c>
      <c r="L100" s="74">
        <v>1.0020665591537299</v>
      </c>
      <c r="M100" s="76">
        <v>3.1267070204453749</v>
      </c>
      <c r="O100" s="77">
        <v>6412</v>
      </c>
      <c r="P100" s="78">
        <v>2392</v>
      </c>
      <c r="Q100" s="73">
        <v>336114</v>
      </c>
      <c r="R100" s="78">
        <v>211863</v>
      </c>
    </row>
    <row r="102" spans="2:18" ht="13" customHeight="1" x14ac:dyDescent="0.25">
      <c r="B102" s="84" t="s">
        <v>80</v>
      </c>
      <c r="C102" s="84"/>
      <c r="D102" s="84"/>
      <c r="E102" s="84"/>
      <c r="F102" s="84"/>
      <c r="G102" s="84"/>
      <c r="H102" s="84"/>
      <c r="I102" s="84"/>
      <c r="J102" s="84"/>
      <c r="K102" s="84"/>
      <c r="L102" s="84"/>
      <c r="M102" s="84"/>
      <c r="N102" s="84"/>
      <c r="O102" s="84"/>
      <c r="P102" s="84"/>
      <c r="Q102" s="84"/>
      <c r="R102" s="84"/>
    </row>
    <row r="104" spans="2:18" ht="33.75" customHeight="1" x14ac:dyDescent="0.25">
      <c r="B104" s="85" t="s">
        <v>81</v>
      </c>
      <c r="C104" s="85"/>
      <c r="D104" s="85"/>
      <c r="E104" s="85"/>
      <c r="F104" s="85"/>
      <c r="G104" s="85"/>
      <c r="H104" s="85"/>
      <c r="I104" s="85"/>
      <c r="J104" s="85"/>
      <c r="K104" s="85"/>
      <c r="L104" s="85"/>
      <c r="M104" s="85"/>
      <c r="N104" s="85"/>
      <c r="O104" s="85"/>
      <c r="P104" s="85"/>
      <c r="Q104" s="85"/>
      <c r="R104" s="85"/>
    </row>
  </sheetData>
  <mergeCells count="5">
    <mergeCell ref="C6:M6"/>
    <mergeCell ref="O6:P6"/>
    <mergeCell ref="Q6:R6"/>
    <mergeCell ref="B102:R102"/>
    <mergeCell ref="B104:R104"/>
  </mergeCells>
  <printOptions horizontalCentered="1"/>
  <pageMargins left="0.25" right="0.25" top="0.25" bottom="0.25" header="0.3" footer="0.3"/>
  <pageSetup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M25"/>
  <sheetViews>
    <sheetView showGridLines="0" zoomScaleNormal="100" workbookViewId="0">
      <selection activeCell="A2" sqref="A2"/>
    </sheetView>
  </sheetViews>
  <sheetFormatPr defaultRowHeight="14.5" x14ac:dyDescent="0.35"/>
  <cols>
    <col min="1" max="1" width="4.26953125" style="26" customWidth="1"/>
    <col min="2" max="2" width="3.453125" style="26" customWidth="1"/>
    <col min="3" max="3" width="6.81640625" style="26" customWidth="1"/>
    <col min="4" max="4" width="9.1796875" style="26"/>
    <col min="5" max="5" width="39" style="26" customWidth="1"/>
    <col min="6" max="6" width="22.453125" style="26" customWidth="1"/>
    <col min="7" max="11" width="9.1796875" style="26"/>
    <col min="12" max="12" width="18.26953125" style="26" customWidth="1"/>
    <col min="13" max="256" width="9.1796875" style="26"/>
    <col min="257" max="257" width="4.26953125" style="26" customWidth="1"/>
    <col min="258" max="258" width="3.453125" style="26" customWidth="1"/>
    <col min="259" max="259" width="6.81640625" style="26" customWidth="1"/>
    <col min="260" max="260" width="9.1796875" style="26"/>
    <col min="261" max="261" width="39" style="26" customWidth="1"/>
    <col min="262" max="262" width="22.453125" style="26" customWidth="1"/>
    <col min="263" max="267" width="9.1796875" style="26"/>
    <col min="268" max="268" width="18.26953125" style="26" customWidth="1"/>
    <col min="269" max="512" width="9.1796875" style="26"/>
    <col min="513" max="513" width="4.26953125" style="26" customWidth="1"/>
    <col min="514" max="514" width="3.453125" style="26" customWidth="1"/>
    <col min="515" max="515" width="6.81640625" style="26" customWidth="1"/>
    <col min="516" max="516" width="9.1796875" style="26"/>
    <col min="517" max="517" width="39" style="26" customWidth="1"/>
    <col min="518" max="518" width="22.453125" style="26" customWidth="1"/>
    <col min="519" max="523" width="9.1796875" style="26"/>
    <col min="524" max="524" width="18.26953125" style="26" customWidth="1"/>
    <col min="525" max="768" width="9.1796875" style="26"/>
    <col min="769" max="769" width="4.26953125" style="26" customWidth="1"/>
    <col min="770" max="770" width="3.453125" style="26" customWidth="1"/>
    <col min="771" max="771" width="6.81640625" style="26" customWidth="1"/>
    <col min="772" max="772" width="9.1796875" style="26"/>
    <col min="773" max="773" width="39" style="26" customWidth="1"/>
    <col min="774" max="774" width="22.453125" style="26" customWidth="1"/>
    <col min="775" max="779" width="9.1796875" style="26"/>
    <col min="780" max="780" width="18.26953125" style="26" customWidth="1"/>
    <col min="781" max="1024" width="9.1796875" style="26"/>
    <col min="1025" max="1025" width="4.26953125" style="26" customWidth="1"/>
    <col min="1026" max="1026" width="3.453125" style="26" customWidth="1"/>
    <col min="1027" max="1027" width="6.81640625" style="26" customWidth="1"/>
    <col min="1028" max="1028" width="9.1796875" style="26"/>
    <col min="1029" max="1029" width="39" style="26" customWidth="1"/>
    <col min="1030" max="1030" width="22.453125" style="26" customWidth="1"/>
    <col min="1031" max="1035" width="9.1796875" style="26"/>
    <col min="1036" max="1036" width="18.26953125" style="26" customWidth="1"/>
    <col min="1037" max="1280" width="9.1796875" style="26"/>
    <col min="1281" max="1281" width="4.26953125" style="26" customWidth="1"/>
    <col min="1282" max="1282" width="3.453125" style="26" customWidth="1"/>
    <col min="1283" max="1283" width="6.81640625" style="26" customWidth="1"/>
    <col min="1284" max="1284" width="9.1796875" style="26"/>
    <col min="1285" max="1285" width="39" style="26" customWidth="1"/>
    <col min="1286" max="1286" width="22.453125" style="26" customWidth="1"/>
    <col min="1287" max="1291" width="9.1796875" style="26"/>
    <col min="1292" max="1292" width="18.26953125" style="26" customWidth="1"/>
    <col min="1293" max="1536" width="9.1796875" style="26"/>
    <col min="1537" max="1537" width="4.26953125" style="26" customWidth="1"/>
    <col min="1538" max="1538" width="3.453125" style="26" customWidth="1"/>
    <col min="1539" max="1539" width="6.81640625" style="26" customWidth="1"/>
    <col min="1540" max="1540" width="9.1796875" style="26"/>
    <col min="1541" max="1541" width="39" style="26" customWidth="1"/>
    <col min="1542" max="1542" width="22.453125" style="26" customWidth="1"/>
    <col min="1543" max="1547" width="9.1796875" style="26"/>
    <col min="1548" max="1548" width="18.26953125" style="26" customWidth="1"/>
    <col min="1549" max="1792" width="9.1796875" style="26"/>
    <col min="1793" max="1793" width="4.26953125" style="26" customWidth="1"/>
    <col min="1794" max="1794" width="3.453125" style="26" customWidth="1"/>
    <col min="1795" max="1795" width="6.81640625" style="26" customWidth="1"/>
    <col min="1796" max="1796" width="9.1796875" style="26"/>
    <col min="1797" max="1797" width="39" style="26" customWidth="1"/>
    <col min="1798" max="1798" width="22.453125" style="26" customWidth="1"/>
    <col min="1799" max="1803" width="9.1796875" style="26"/>
    <col min="1804" max="1804" width="18.26953125" style="26" customWidth="1"/>
    <col min="1805" max="2048" width="9.1796875" style="26"/>
    <col min="2049" max="2049" width="4.26953125" style="26" customWidth="1"/>
    <col min="2050" max="2050" width="3.453125" style="26" customWidth="1"/>
    <col min="2051" max="2051" width="6.81640625" style="26" customWidth="1"/>
    <col min="2052" max="2052" width="9.1796875" style="26"/>
    <col min="2053" max="2053" width="39" style="26" customWidth="1"/>
    <col min="2054" max="2054" width="22.453125" style="26" customWidth="1"/>
    <col min="2055" max="2059" width="9.1796875" style="26"/>
    <col min="2060" max="2060" width="18.26953125" style="26" customWidth="1"/>
    <col min="2061" max="2304" width="9.1796875" style="26"/>
    <col min="2305" max="2305" width="4.26953125" style="26" customWidth="1"/>
    <col min="2306" max="2306" width="3.453125" style="26" customWidth="1"/>
    <col min="2307" max="2307" width="6.81640625" style="26" customWidth="1"/>
    <col min="2308" max="2308" width="9.1796875" style="26"/>
    <col min="2309" max="2309" width="39" style="26" customWidth="1"/>
    <col min="2310" max="2310" width="22.453125" style="26" customWidth="1"/>
    <col min="2311" max="2315" width="9.1796875" style="26"/>
    <col min="2316" max="2316" width="18.26953125" style="26" customWidth="1"/>
    <col min="2317" max="2560" width="9.1796875" style="26"/>
    <col min="2561" max="2561" width="4.26953125" style="26" customWidth="1"/>
    <col min="2562" max="2562" width="3.453125" style="26" customWidth="1"/>
    <col min="2563" max="2563" width="6.81640625" style="26" customWidth="1"/>
    <col min="2564" max="2564" width="9.1796875" style="26"/>
    <col min="2565" max="2565" width="39" style="26" customWidth="1"/>
    <col min="2566" max="2566" width="22.453125" style="26" customWidth="1"/>
    <col min="2567" max="2571" width="9.1796875" style="26"/>
    <col min="2572" max="2572" width="18.26953125" style="26" customWidth="1"/>
    <col min="2573" max="2816" width="9.1796875" style="26"/>
    <col min="2817" max="2817" width="4.26953125" style="26" customWidth="1"/>
    <col min="2818" max="2818" width="3.453125" style="26" customWidth="1"/>
    <col min="2819" max="2819" width="6.81640625" style="26" customWidth="1"/>
    <col min="2820" max="2820" width="9.1796875" style="26"/>
    <col min="2821" max="2821" width="39" style="26" customWidth="1"/>
    <col min="2822" max="2822" width="22.453125" style="26" customWidth="1"/>
    <col min="2823" max="2827" width="9.1796875" style="26"/>
    <col min="2828" max="2828" width="18.26953125" style="26" customWidth="1"/>
    <col min="2829" max="3072" width="9.1796875" style="26"/>
    <col min="3073" max="3073" width="4.26953125" style="26" customWidth="1"/>
    <col min="3074" max="3074" width="3.453125" style="26" customWidth="1"/>
    <col min="3075" max="3075" width="6.81640625" style="26" customWidth="1"/>
    <col min="3076" max="3076" width="9.1796875" style="26"/>
    <col min="3077" max="3077" width="39" style="26" customWidth="1"/>
    <col min="3078" max="3078" width="22.453125" style="26" customWidth="1"/>
    <col min="3079" max="3083" width="9.1796875" style="26"/>
    <col min="3084" max="3084" width="18.26953125" style="26" customWidth="1"/>
    <col min="3085" max="3328" width="9.1796875" style="26"/>
    <col min="3329" max="3329" width="4.26953125" style="26" customWidth="1"/>
    <col min="3330" max="3330" width="3.453125" style="26" customWidth="1"/>
    <col min="3331" max="3331" width="6.81640625" style="26" customWidth="1"/>
    <col min="3332" max="3332" width="9.1796875" style="26"/>
    <col min="3333" max="3333" width="39" style="26" customWidth="1"/>
    <col min="3334" max="3334" width="22.453125" style="26" customWidth="1"/>
    <col min="3335" max="3339" width="9.1796875" style="26"/>
    <col min="3340" max="3340" width="18.26953125" style="26" customWidth="1"/>
    <col min="3341" max="3584" width="9.1796875" style="26"/>
    <col min="3585" max="3585" width="4.26953125" style="26" customWidth="1"/>
    <col min="3586" max="3586" width="3.453125" style="26" customWidth="1"/>
    <col min="3587" max="3587" width="6.81640625" style="26" customWidth="1"/>
    <col min="3588" max="3588" width="9.1796875" style="26"/>
    <col min="3589" max="3589" width="39" style="26" customWidth="1"/>
    <col min="3590" max="3590" width="22.453125" style="26" customWidth="1"/>
    <col min="3591" max="3595" width="9.1796875" style="26"/>
    <col min="3596" max="3596" width="18.26953125" style="26" customWidth="1"/>
    <col min="3597" max="3840" width="9.1796875" style="26"/>
    <col min="3841" max="3841" width="4.26953125" style="26" customWidth="1"/>
    <col min="3842" max="3842" width="3.453125" style="26" customWidth="1"/>
    <col min="3843" max="3843" width="6.81640625" style="26" customWidth="1"/>
    <col min="3844" max="3844" width="9.1796875" style="26"/>
    <col min="3845" max="3845" width="39" style="26" customWidth="1"/>
    <col min="3846" max="3846" width="22.453125" style="26" customWidth="1"/>
    <col min="3847" max="3851" width="9.1796875" style="26"/>
    <col min="3852" max="3852" width="18.26953125" style="26" customWidth="1"/>
    <col min="3853" max="4096" width="9.1796875" style="26"/>
    <col min="4097" max="4097" width="4.26953125" style="26" customWidth="1"/>
    <col min="4098" max="4098" width="3.453125" style="26" customWidth="1"/>
    <col min="4099" max="4099" width="6.81640625" style="26" customWidth="1"/>
    <col min="4100" max="4100" width="9.1796875" style="26"/>
    <col min="4101" max="4101" width="39" style="26" customWidth="1"/>
    <col min="4102" max="4102" width="22.453125" style="26" customWidth="1"/>
    <col min="4103" max="4107" width="9.1796875" style="26"/>
    <col min="4108" max="4108" width="18.26953125" style="26" customWidth="1"/>
    <col min="4109" max="4352" width="9.1796875" style="26"/>
    <col min="4353" max="4353" width="4.26953125" style="26" customWidth="1"/>
    <col min="4354" max="4354" width="3.453125" style="26" customWidth="1"/>
    <col min="4355" max="4355" width="6.81640625" style="26" customWidth="1"/>
    <col min="4356" max="4356" width="9.1796875" style="26"/>
    <col min="4357" max="4357" width="39" style="26" customWidth="1"/>
    <col min="4358" max="4358" width="22.453125" style="26" customWidth="1"/>
    <col min="4359" max="4363" width="9.1796875" style="26"/>
    <col min="4364" max="4364" width="18.26953125" style="26" customWidth="1"/>
    <col min="4365" max="4608" width="9.1796875" style="26"/>
    <col min="4609" max="4609" width="4.26953125" style="26" customWidth="1"/>
    <col min="4610" max="4610" width="3.453125" style="26" customWidth="1"/>
    <col min="4611" max="4611" width="6.81640625" style="26" customWidth="1"/>
    <col min="4612" max="4612" width="9.1796875" style="26"/>
    <col min="4613" max="4613" width="39" style="26" customWidth="1"/>
    <col min="4614" max="4614" width="22.453125" style="26" customWidth="1"/>
    <col min="4615" max="4619" width="9.1796875" style="26"/>
    <col min="4620" max="4620" width="18.26953125" style="26" customWidth="1"/>
    <col min="4621" max="4864" width="9.1796875" style="26"/>
    <col min="4865" max="4865" width="4.26953125" style="26" customWidth="1"/>
    <col min="4866" max="4866" width="3.453125" style="26" customWidth="1"/>
    <col min="4867" max="4867" width="6.81640625" style="26" customWidth="1"/>
    <col min="4868" max="4868" width="9.1796875" style="26"/>
    <col min="4869" max="4869" width="39" style="26" customWidth="1"/>
    <col min="4870" max="4870" width="22.453125" style="26" customWidth="1"/>
    <col min="4871" max="4875" width="9.1796875" style="26"/>
    <col min="4876" max="4876" width="18.26953125" style="26" customWidth="1"/>
    <col min="4877" max="5120" width="9.1796875" style="26"/>
    <col min="5121" max="5121" width="4.26953125" style="26" customWidth="1"/>
    <col min="5122" max="5122" width="3.453125" style="26" customWidth="1"/>
    <col min="5123" max="5123" width="6.81640625" style="26" customWidth="1"/>
    <col min="5124" max="5124" width="9.1796875" style="26"/>
    <col min="5125" max="5125" width="39" style="26" customWidth="1"/>
    <col min="5126" max="5126" width="22.453125" style="26" customWidth="1"/>
    <col min="5127" max="5131" width="9.1796875" style="26"/>
    <col min="5132" max="5132" width="18.26953125" style="26" customWidth="1"/>
    <col min="5133" max="5376" width="9.1796875" style="26"/>
    <col min="5377" max="5377" width="4.26953125" style="26" customWidth="1"/>
    <col min="5378" max="5378" width="3.453125" style="26" customWidth="1"/>
    <col min="5379" max="5379" width="6.81640625" style="26" customWidth="1"/>
    <col min="5380" max="5380" width="9.1796875" style="26"/>
    <col min="5381" max="5381" width="39" style="26" customWidth="1"/>
    <col min="5382" max="5382" width="22.453125" style="26" customWidth="1"/>
    <col min="5383" max="5387" width="9.1796875" style="26"/>
    <col min="5388" max="5388" width="18.26953125" style="26" customWidth="1"/>
    <col min="5389" max="5632" width="9.1796875" style="26"/>
    <col min="5633" max="5633" width="4.26953125" style="26" customWidth="1"/>
    <col min="5634" max="5634" width="3.453125" style="26" customWidth="1"/>
    <col min="5635" max="5635" width="6.81640625" style="26" customWidth="1"/>
    <col min="5636" max="5636" width="9.1796875" style="26"/>
    <col min="5637" max="5637" width="39" style="26" customWidth="1"/>
    <col min="5638" max="5638" width="22.453125" style="26" customWidth="1"/>
    <col min="5639" max="5643" width="9.1796875" style="26"/>
    <col min="5644" max="5644" width="18.26953125" style="26" customWidth="1"/>
    <col min="5645" max="5888" width="9.1796875" style="26"/>
    <col min="5889" max="5889" width="4.26953125" style="26" customWidth="1"/>
    <col min="5890" max="5890" width="3.453125" style="26" customWidth="1"/>
    <col min="5891" max="5891" width="6.81640625" style="26" customWidth="1"/>
    <col min="5892" max="5892" width="9.1796875" style="26"/>
    <col min="5893" max="5893" width="39" style="26" customWidth="1"/>
    <col min="5894" max="5894" width="22.453125" style="26" customWidth="1"/>
    <col min="5895" max="5899" width="9.1796875" style="26"/>
    <col min="5900" max="5900" width="18.26953125" style="26" customWidth="1"/>
    <col min="5901" max="6144" width="9.1796875" style="26"/>
    <col min="6145" max="6145" width="4.26953125" style="26" customWidth="1"/>
    <col min="6146" max="6146" width="3.453125" style="26" customWidth="1"/>
    <col min="6147" max="6147" width="6.81640625" style="26" customWidth="1"/>
    <col min="6148" max="6148" width="9.1796875" style="26"/>
    <col min="6149" max="6149" width="39" style="26" customWidth="1"/>
    <col min="6150" max="6150" width="22.453125" style="26" customWidth="1"/>
    <col min="6151" max="6155" width="9.1796875" style="26"/>
    <col min="6156" max="6156" width="18.26953125" style="26" customWidth="1"/>
    <col min="6157" max="6400" width="9.1796875" style="26"/>
    <col min="6401" max="6401" width="4.26953125" style="26" customWidth="1"/>
    <col min="6402" max="6402" width="3.453125" style="26" customWidth="1"/>
    <col min="6403" max="6403" width="6.81640625" style="26" customWidth="1"/>
    <col min="6404" max="6404" width="9.1796875" style="26"/>
    <col min="6405" max="6405" width="39" style="26" customWidth="1"/>
    <col min="6406" max="6406" width="22.453125" style="26" customWidth="1"/>
    <col min="6407" max="6411" width="9.1796875" style="26"/>
    <col min="6412" max="6412" width="18.26953125" style="26" customWidth="1"/>
    <col min="6413" max="6656" width="9.1796875" style="26"/>
    <col min="6657" max="6657" width="4.26953125" style="26" customWidth="1"/>
    <col min="6658" max="6658" width="3.453125" style="26" customWidth="1"/>
    <col min="6659" max="6659" width="6.81640625" style="26" customWidth="1"/>
    <col min="6660" max="6660" width="9.1796875" style="26"/>
    <col min="6661" max="6661" width="39" style="26" customWidth="1"/>
    <col min="6662" max="6662" width="22.453125" style="26" customWidth="1"/>
    <col min="6663" max="6667" width="9.1796875" style="26"/>
    <col min="6668" max="6668" width="18.26953125" style="26" customWidth="1"/>
    <col min="6669" max="6912" width="9.1796875" style="26"/>
    <col min="6913" max="6913" width="4.26953125" style="26" customWidth="1"/>
    <col min="6914" max="6914" width="3.453125" style="26" customWidth="1"/>
    <col min="6915" max="6915" width="6.81640625" style="26" customWidth="1"/>
    <col min="6916" max="6916" width="9.1796875" style="26"/>
    <col min="6917" max="6917" width="39" style="26" customWidth="1"/>
    <col min="6918" max="6918" width="22.453125" style="26" customWidth="1"/>
    <col min="6919" max="6923" width="9.1796875" style="26"/>
    <col min="6924" max="6924" width="18.26953125" style="26" customWidth="1"/>
    <col min="6925" max="7168" width="9.1796875" style="26"/>
    <col min="7169" max="7169" width="4.26953125" style="26" customWidth="1"/>
    <col min="7170" max="7170" width="3.453125" style="26" customWidth="1"/>
    <col min="7171" max="7171" width="6.81640625" style="26" customWidth="1"/>
    <col min="7172" max="7172" width="9.1796875" style="26"/>
    <col min="7173" max="7173" width="39" style="26" customWidth="1"/>
    <col min="7174" max="7174" width="22.453125" style="26" customWidth="1"/>
    <col min="7175" max="7179" width="9.1796875" style="26"/>
    <col min="7180" max="7180" width="18.26953125" style="26" customWidth="1"/>
    <col min="7181" max="7424" width="9.1796875" style="26"/>
    <col min="7425" max="7425" width="4.26953125" style="26" customWidth="1"/>
    <col min="7426" max="7426" width="3.453125" style="26" customWidth="1"/>
    <col min="7427" max="7427" width="6.81640625" style="26" customWidth="1"/>
    <col min="7428" max="7428" width="9.1796875" style="26"/>
    <col min="7429" max="7429" width="39" style="26" customWidth="1"/>
    <col min="7430" max="7430" width="22.453125" style="26" customWidth="1"/>
    <col min="7431" max="7435" width="9.1796875" style="26"/>
    <col min="7436" max="7436" width="18.26953125" style="26" customWidth="1"/>
    <col min="7437" max="7680" width="9.1796875" style="26"/>
    <col min="7681" max="7681" width="4.26953125" style="26" customWidth="1"/>
    <col min="7682" max="7682" width="3.453125" style="26" customWidth="1"/>
    <col min="7683" max="7683" width="6.81640625" style="26" customWidth="1"/>
    <col min="7684" max="7684" width="9.1796875" style="26"/>
    <col min="7685" max="7685" width="39" style="26" customWidth="1"/>
    <col min="7686" max="7686" width="22.453125" style="26" customWidth="1"/>
    <col min="7687" max="7691" width="9.1796875" style="26"/>
    <col min="7692" max="7692" width="18.26953125" style="26" customWidth="1"/>
    <col min="7693" max="7936" width="9.1796875" style="26"/>
    <col min="7937" max="7937" width="4.26953125" style="26" customWidth="1"/>
    <col min="7938" max="7938" width="3.453125" style="26" customWidth="1"/>
    <col min="7939" max="7939" width="6.81640625" style="26" customWidth="1"/>
    <col min="7940" max="7940" width="9.1796875" style="26"/>
    <col min="7941" max="7941" width="39" style="26" customWidth="1"/>
    <col min="7942" max="7942" width="22.453125" style="26" customWidth="1"/>
    <col min="7943" max="7947" width="9.1796875" style="26"/>
    <col min="7948" max="7948" width="18.26953125" style="26" customWidth="1"/>
    <col min="7949" max="8192" width="9.1796875" style="26"/>
    <col min="8193" max="8193" width="4.26953125" style="26" customWidth="1"/>
    <col min="8194" max="8194" width="3.453125" style="26" customWidth="1"/>
    <col min="8195" max="8195" width="6.81640625" style="26" customWidth="1"/>
    <col min="8196" max="8196" width="9.1796875" style="26"/>
    <col min="8197" max="8197" width="39" style="26" customWidth="1"/>
    <col min="8198" max="8198" width="22.453125" style="26" customWidth="1"/>
    <col min="8199" max="8203" width="9.1796875" style="26"/>
    <col min="8204" max="8204" width="18.26953125" style="26" customWidth="1"/>
    <col min="8205" max="8448" width="9.1796875" style="26"/>
    <col min="8449" max="8449" width="4.26953125" style="26" customWidth="1"/>
    <col min="8450" max="8450" width="3.453125" style="26" customWidth="1"/>
    <col min="8451" max="8451" width="6.81640625" style="26" customWidth="1"/>
    <col min="8452" max="8452" width="9.1796875" style="26"/>
    <col min="8453" max="8453" width="39" style="26" customWidth="1"/>
    <col min="8454" max="8454" width="22.453125" style="26" customWidth="1"/>
    <col min="8455" max="8459" width="9.1796875" style="26"/>
    <col min="8460" max="8460" width="18.26953125" style="26" customWidth="1"/>
    <col min="8461" max="8704" width="9.1796875" style="26"/>
    <col min="8705" max="8705" width="4.26953125" style="26" customWidth="1"/>
    <col min="8706" max="8706" width="3.453125" style="26" customWidth="1"/>
    <col min="8707" max="8707" width="6.81640625" style="26" customWidth="1"/>
    <col min="8708" max="8708" width="9.1796875" style="26"/>
    <col min="8709" max="8709" width="39" style="26" customWidth="1"/>
    <col min="8710" max="8710" width="22.453125" style="26" customWidth="1"/>
    <col min="8711" max="8715" width="9.1796875" style="26"/>
    <col min="8716" max="8716" width="18.26953125" style="26" customWidth="1"/>
    <col min="8717" max="8960" width="9.1796875" style="26"/>
    <col min="8961" max="8961" width="4.26953125" style="26" customWidth="1"/>
    <col min="8962" max="8962" width="3.453125" style="26" customWidth="1"/>
    <col min="8963" max="8963" width="6.81640625" style="26" customWidth="1"/>
    <col min="8964" max="8964" width="9.1796875" style="26"/>
    <col min="8965" max="8965" width="39" style="26" customWidth="1"/>
    <col min="8966" max="8966" width="22.453125" style="26" customWidth="1"/>
    <col min="8967" max="8971" width="9.1796875" style="26"/>
    <col min="8972" max="8972" width="18.26953125" style="26" customWidth="1"/>
    <col min="8973" max="9216" width="9.1796875" style="26"/>
    <col min="9217" max="9217" width="4.26953125" style="26" customWidth="1"/>
    <col min="9218" max="9218" width="3.453125" style="26" customWidth="1"/>
    <col min="9219" max="9219" width="6.81640625" style="26" customWidth="1"/>
    <col min="9220" max="9220" width="9.1796875" style="26"/>
    <col min="9221" max="9221" width="39" style="26" customWidth="1"/>
    <col min="9222" max="9222" width="22.453125" style="26" customWidth="1"/>
    <col min="9223" max="9227" width="9.1796875" style="26"/>
    <col min="9228" max="9228" width="18.26953125" style="26" customWidth="1"/>
    <col min="9229" max="9472" width="9.1796875" style="26"/>
    <col min="9473" max="9473" width="4.26953125" style="26" customWidth="1"/>
    <col min="9474" max="9474" width="3.453125" style="26" customWidth="1"/>
    <col min="9475" max="9475" width="6.81640625" style="26" customWidth="1"/>
    <col min="9476" max="9476" width="9.1796875" style="26"/>
    <col min="9477" max="9477" width="39" style="26" customWidth="1"/>
    <col min="9478" max="9478" width="22.453125" style="26" customWidth="1"/>
    <col min="9479" max="9483" width="9.1796875" style="26"/>
    <col min="9484" max="9484" width="18.26953125" style="26" customWidth="1"/>
    <col min="9485" max="9728" width="9.1796875" style="26"/>
    <col min="9729" max="9729" width="4.26953125" style="26" customWidth="1"/>
    <col min="9730" max="9730" width="3.453125" style="26" customWidth="1"/>
    <col min="9731" max="9731" width="6.81640625" style="26" customWidth="1"/>
    <col min="9732" max="9732" width="9.1796875" style="26"/>
    <col min="9733" max="9733" width="39" style="26" customWidth="1"/>
    <col min="9734" max="9734" width="22.453125" style="26" customWidth="1"/>
    <col min="9735" max="9739" width="9.1796875" style="26"/>
    <col min="9740" max="9740" width="18.26953125" style="26" customWidth="1"/>
    <col min="9741" max="9984" width="9.1796875" style="26"/>
    <col min="9985" max="9985" width="4.26953125" style="26" customWidth="1"/>
    <col min="9986" max="9986" width="3.453125" style="26" customWidth="1"/>
    <col min="9987" max="9987" width="6.81640625" style="26" customWidth="1"/>
    <col min="9988" max="9988" width="9.1796875" style="26"/>
    <col min="9989" max="9989" width="39" style="26" customWidth="1"/>
    <col min="9990" max="9990" width="22.453125" style="26" customWidth="1"/>
    <col min="9991" max="9995" width="9.1796875" style="26"/>
    <col min="9996" max="9996" width="18.26953125" style="26" customWidth="1"/>
    <col min="9997" max="10240" width="9.1796875" style="26"/>
    <col min="10241" max="10241" width="4.26953125" style="26" customWidth="1"/>
    <col min="10242" max="10242" width="3.453125" style="26" customWidth="1"/>
    <col min="10243" max="10243" width="6.81640625" style="26" customWidth="1"/>
    <col min="10244" max="10244" width="9.1796875" style="26"/>
    <col min="10245" max="10245" width="39" style="26" customWidth="1"/>
    <col min="10246" max="10246" width="22.453125" style="26" customWidth="1"/>
    <col min="10247" max="10251" width="9.1796875" style="26"/>
    <col min="10252" max="10252" width="18.26953125" style="26" customWidth="1"/>
    <col min="10253" max="10496" width="9.1796875" style="26"/>
    <col min="10497" max="10497" width="4.26953125" style="26" customWidth="1"/>
    <col min="10498" max="10498" width="3.453125" style="26" customWidth="1"/>
    <col min="10499" max="10499" width="6.81640625" style="26" customWidth="1"/>
    <col min="10500" max="10500" width="9.1796875" style="26"/>
    <col min="10501" max="10501" width="39" style="26" customWidth="1"/>
    <col min="10502" max="10502" width="22.453125" style="26" customWidth="1"/>
    <col min="10503" max="10507" width="9.1796875" style="26"/>
    <col min="10508" max="10508" width="18.26953125" style="26" customWidth="1"/>
    <col min="10509" max="10752" width="9.1796875" style="26"/>
    <col min="10753" max="10753" width="4.26953125" style="26" customWidth="1"/>
    <col min="10754" max="10754" width="3.453125" style="26" customWidth="1"/>
    <col min="10755" max="10755" width="6.81640625" style="26" customWidth="1"/>
    <col min="10756" max="10756" width="9.1796875" style="26"/>
    <col min="10757" max="10757" width="39" style="26" customWidth="1"/>
    <col min="10758" max="10758" width="22.453125" style="26" customWidth="1"/>
    <col min="10759" max="10763" width="9.1796875" style="26"/>
    <col min="10764" max="10764" width="18.26953125" style="26" customWidth="1"/>
    <col min="10765" max="11008" width="9.1796875" style="26"/>
    <col min="11009" max="11009" width="4.26953125" style="26" customWidth="1"/>
    <col min="11010" max="11010" width="3.453125" style="26" customWidth="1"/>
    <col min="11011" max="11011" width="6.81640625" style="26" customWidth="1"/>
    <col min="11012" max="11012" width="9.1796875" style="26"/>
    <col min="11013" max="11013" width="39" style="26" customWidth="1"/>
    <col min="11014" max="11014" width="22.453125" style="26" customWidth="1"/>
    <col min="11015" max="11019" width="9.1796875" style="26"/>
    <col min="11020" max="11020" width="18.26953125" style="26" customWidth="1"/>
    <col min="11021" max="11264" width="9.1796875" style="26"/>
    <col min="11265" max="11265" width="4.26953125" style="26" customWidth="1"/>
    <col min="11266" max="11266" width="3.453125" style="26" customWidth="1"/>
    <col min="11267" max="11267" width="6.81640625" style="26" customWidth="1"/>
    <col min="11268" max="11268" width="9.1796875" style="26"/>
    <col min="11269" max="11269" width="39" style="26" customWidth="1"/>
    <col min="11270" max="11270" width="22.453125" style="26" customWidth="1"/>
    <col min="11271" max="11275" width="9.1796875" style="26"/>
    <col min="11276" max="11276" width="18.26953125" style="26" customWidth="1"/>
    <col min="11277" max="11520" width="9.1796875" style="26"/>
    <col min="11521" max="11521" width="4.26953125" style="26" customWidth="1"/>
    <col min="11522" max="11522" width="3.453125" style="26" customWidth="1"/>
    <col min="11523" max="11523" width="6.81640625" style="26" customWidth="1"/>
    <col min="11524" max="11524" width="9.1796875" style="26"/>
    <col min="11525" max="11525" width="39" style="26" customWidth="1"/>
    <col min="11526" max="11526" width="22.453125" style="26" customWidth="1"/>
    <col min="11527" max="11531" width="9.1796875" style="26"/>
    <col min="11532" max="11532" width="18.26953125" style="26" customWidth="1"/>
    <col min="11533" max="11776" width="9.1796875" style="26"/>
    <col min="11777" max="11777" width="4.26953125" style="26" customWidth="1"/>
    <col min="11778" max="11778" width="3.453125" style="26" customWidth="1"/>
    <col min="11779" max="11779" width="6.81640625" style="26" customWidth="1"/>
    <col min="11780" max="11780" width="9.1796875" style="26"/>
    <col min="11781" max="11781" width="39" style="26" customWidth="1"/>
    <col min="11782" max="11782" width="22.453125" style="26" customWidth="1"/>
    <col min="11783" max="11787" width="9.1796875" style="26"/>
    <col min="11788" max="11788" width="18.26953125" style="26" customWidth="1"/>
    <col min="11789" max="12032" width="9.1796875" style="26"/>
    <col min="12033" max="12033" width="4.26953125" style="26" customWidth="1"/>
    <col min="12034" max="12034" width="3.453125" style="26" customWidth="1"/>
    <col min="12035" max="12035" width="6.81640625" style="26" customWidth="1"/>
    <col min="12036" max="12036" width="9.1796875" style="26"/>
    <col min="12037" max="12037" width="39" style="26" customWidth="1"/>
    <col min="12038" max="12038" width="22.453125" style="26" customWidth="1"/>
    <col min="12039" max="12043" width="9.1796875" style="26"/>
    <col min="12044" max="12044" width="18.26953125" style="26" customWidth="1"/>
    <col min="12045" max="12288" width="9.1796875" style="26"/>
    <col min="12289" max="12289" width="4.26953125" style="26" customWidth="1"/>
    <col min="12290" max="12290" width="3.453125" style="26" customWidth="1"/>
    <col min="12291" max="12291" width="6.81640625" style="26" customWidth="1"/>
    <col min="12292" max="12292" width="9.1796875" style="26"/>
    <col min="12293" max="12293" width="39" style="26" customWidth="1"/>
    <col min="12294" max="12294" width="22.453125" style="26" customWidth="1"/>
    <col min="12295" max="12299" width="9.1796875" style="26"/>
    <col min="12300" max="12300" width="18.26953125" style="26" customWidth="1"/>
    <col min="12301" max="12544" width="9.1796875" style="26"/>
    <col min="12545" max="12545" width="4.26953125" style="26" customWidth="1"/>
    <col min="12546" max="12546" width="3.453125" style="26" customWidth="1"/>
    <col min="12547" max="12547" width="6.81640625" style="26" customWidth="1"/>
    <col min="12548" max="12548" width="9.1796875" style="26"/>
    <col min="12549" max="12549" width="39" style="26" customWidth="1"/>
    <col min="12550" max="12550" width="22.453125" style="26" customWidth="1"/>
    <col min="12551" max="12555" width="9.1796875" style="26"/>
    <col min="12556" max="12556" width="18.26953125" style="26" customWidth="1"/>
    <col min="12557" max="12800" width="9.1796875" style="26"/>
    <col min="12801" max="12801" width="4.26953125" style="26" customWidth="1"/>
    <col min="12802" max="12802" width="3.453125" style="26" customWidth="1"/>
    <col min="12803" max="12803" width="6.81640625" style="26" customWidth="1"/>
    <col min="12804" max="12804" width="9.1796875" style="26"/>
    <col min="12805" max="12805" width="39" style="26" customWidth="1"/>
    <col min="12806" max="12806" width="22.453125" style="26" customWidth="1"/>
    <col min="12807" max="12811" width="9.1796875" style="26"/>
    <col min="12812" max="12812" width="18.26953125" style="26" customWidth="1"/>
    <col min="12813" max="13056" width="9.1796875" style="26"/>
    <col min="13057" max="13057" width="4.26953125" style="26" customWidth="1"/>
    <col min="13058" max="13058" width="3.453125" style="26" customWidth="1"/>
    <col min="13059" max="13059" width="6.81640625" style="26" customWidth="1"/>
    <col min="13060" max="13060" width="9.1796875" style="26"/>
    <col min="13061" max="13061" width="39" style="26" customWidth="1"/>
    <col min="13062" max="13062" width="22.453125" style="26" customWidth="1"/>
    <col min="13063" max="13067" width="9.1796875" style="26"/>
    <col min="13068" max="13068" width="18.26953125" style="26" customWidth="1"/>
    <col min="13069" max="13312" width="9.1796875" style="26"/>
    <col min="13313" max="13313" width="4.26953125" style="26" customWidth="1"/>
    <col min="13314" max="13314" width="3.453125" style="26" customWidth="1"/>
    <col min="13315" max="13315" width="6.81640625" style="26" customWidth="1"/>
    <col min="13316" max="13316" width="9.1796875" style="26"/>
    <col min="13317" max="13317" width="39" style="26" customWidth="1"/>
    <col min="13318" max="13318" width="22.453125" style="26" customWidth="1"/>
    <col min="13319" max="13323" width="9.1796875" style="26"/>
    <col min="13324" max="13324" width="18.26953125" style="26" customWidth="1"/>
    <col min="13325" max="13568" width="9.1796875" style="26"/>
    <col min="13569" max="13569" width="4.26953125" style="26" customWidth="1"/>
    <col min="13570" max="13570" width="3.453125" style="26" customWidth="1"/>
    <col min="13571" max="13571" width="6.81640625" style="26" customWidth="1"/>
    <col min="13572" max="13572" width="9.1796875" style="26"/>
    <col min="13573" max="13573" width="39" style="26" customWidth="1"/>
    <col min="13574" max="13574" width="22.453125" style="26" customWidth="1"/>
    <col min="13575" max="13579" width="9.1796875" style="26"/>
    <col min="13580" max="13580" width="18.26953125" style="26" customWidth="1"/>
    <col min="13581" max="13824" width="9.1796875" style="26"/>
    <col min="13825" max="13825" width="4.26953125" style="26" customWidth="1"/>
    <col min="13826" max="13826" width="3.453125" style="26" customWidth="1"/>
    <col min="13827" max="13827" width="6.81640625" style="26" customWidth="1"/>
    <col min="13828" max="13828" width="9.1796875" style="26"/>
    <col min="13829" max="13829" width="39" style="26" customWidth="1"/>
    <col min="13830" max="13830" width="22.453125" style="26" customWidth="1"/>
    <col min="13831" max="13835" width="9.1796875" style="26"/>
    <col min="13836" max="13836" width="18.26953125" style="26" customWidth="1"/>
    <col min="13837" max="14080" width="9.1796875" style="26"/>
    <col min="14081" max="14081" width="4.26953125" style="26" customWidth="1"/>
    <col min="14082" max="14082" width="3.453125" style="26" customWidth="1"/>
    <col min="14083" max="14083" width="6.81640625" style="26" customWidth="1"/>
    <col min="14084" max="14084" width="9.1796875" style="26"/>
    <col min="14085" max="14085" width="39" style="26" customWidth="1"/>
    <col min="14086" max="14086" width="22.453125" style="26" customWidth="1"/>
    <col min="14087" max="14091" width="9.1796875" style="26"/>
    <col min="14092" max="14092" width="18.26953125" style="26" customWidth="1"/>
    <col min="14093" max="14336" width="9.1796875" style="26"/>
    <col min="14337" max="14337" width="4.26953125" style="26" customWidth="1"/>
    <col min="14338" max="14338" width="3.453125" style="26" customWidth="1"/>
    <col min="14339" max="14339" width="6.81640625" style="26" customWidth="1"/>
    <col min="14340" max="14340" width="9.1796875" style="26"/>
    <col min="14341" max="14341" width="39" style="26" customWidth="1"/>
    <col min="14342" max="14342" width="22.453125" style="26" customWidth="1"/>
    <col min="14343" max="14347" width="9.1796875" style="26"/>
    <col min="14348" max="14348" width="18.26953125" style="26" customWidth="1"/>
    <col min="14349" max="14592" width="9.1796875" style="26"/>
    <col min="14593" max="14593" width="4.26953125" style="26" customWidth="1"/>
    <col min="14594" max="14594" width="3.453125" style="26" customWidth="1"/>
    <col min="14595" max="14595" width="6.81640625" style="26" customWidth="1"/>
    <col min="14596" max="14596" width="9.1796875" style="26"/>
    <col min="14597" max="14597" width="39" style="26" customWidth="1"/>
    <col min="14598" max="14598" width="22.453125" style="26" customWidth="1"/>
    <col min="14599" max="14603" width="9.1796875" style="26"/>
    <col min="14604" max="14604" width="18.26953125" style="26" customWidth="1"/>
    <col min="14605" max="14848" width="9.1796875" style="26"/>
    <col min="14849" max="14849" width="4.26953125" style="26" customWidth="1"/>
    <col min="14850" max="14850" width="3.453125" style="26" customWidth="1"/>
    <col min="14851" max="14851" width="6.81640625" style="26" customWidth="1"/>
    <col min="14852" max="14852" width="9.1796875" style="26"/>
    <col min="14853" max="14853" width="39" style="26" customWidth="1"/>
    <col min="14854" max="14854" width="22.453125" style="26" customWidth="1"/>
    <col min="14855" max="14859" width="9.1796875" style="26"/>
    <col min="14860" max="14860" width="18.26953125" style="26" customWidth="1"/>
    <col min="14861" max="15104" width="9.1796875" style="26"/>
    <col min="15105" max="15105" width="4.26953125" style="26" customWidth="1"/>
    <col min="15106" max="15106" width="3.453125" style="26" customWidth="1"/>
    <col min="15107" max="15107" width="6.81640625" style="26" customWidth="1"/>
    <col min="15108" max="15108" width="9.1796875" style="26"/>
    <col min="15109" max="15109" width="39" style="26" customWidth="1"/>
    <col min="15110" max="15110" width="22.453125" style="26" customWidth="1"/>
    <col min="15111" max="15115" width="9.1796875" style="26"/>
    <col min="15116" max="15116" width="18.26953125" style="26" customWidth="1"/>
    <col min="15117" max="15360" width="9.1796875" style="26"/>
    <col min="15361" max="15361" width="4.26953125" style="26" customWidth="1"/>
    <col min="15362" max="15362" width="3.453125" style="26" customWidth="1"/>
    <col min="15363" max="15363" width="6.81640625" style="26" customWidth="1"/>
    <col min="15364" max="15364" width="9.1796875" style="26"/>
    <col min="15365" max="15365" width="39" style="26" customWidth="1"/>
    <col min="15366" max="15366" width="22.453125" style="26" customWidth="1"/>
    <col min="15367" max="15371" width="9.1796875" style="26"/>
    <col min="15372" max="15372" width="18.26953125" style="26" customWidth="1"/>
    <col min="15373" max="15616" width="9.1796875" style="26"/>
    <col min="15617" max="15617" width="4.26953125" style="26" customWidth="1"/>
    <col min="15618" max="15618" width="3.453125" style="26" customWidth="1"/>
    <col min="15619" max="15619" width="6.81640625" style="26" customWidth="1"/>
    <col min="15620" max="15620" width="9.1796875" style="26"/>
    <col min="15621" max="15621" width="39" style="26" customWidth="1"/>
    <col min="15622" max="15622" width="22.453125" style="26" customWidth="1"/>
    <col min="15623" max="15627" width="9.1796875" style="26"/>
    <col min="15628" max="15628" width="18.26953125" style="26" customWidth="1"/>
    <col min="15629" max="15872" width="9.1796875" style="26"/>
    <col min="15873" max="15873" width="4.26953125" style="26" customWidth="1"/>
    <col min="15874" max="15874" width="3.453125" style="26" customWidth="1"/>
    <col min="15875" max="15875" width="6.81640625" style="26" customWidth="1"/>
    <col min="15876" max="15876" width="9.1796875" style="26"/>
    <col min="15877" max="15877" width="39" style="26" customWidth="1"/>
    <col min="15878" max="15878" width="22.453125" style="26" customWidth="1"/>
    <col min="15879" max="15883" width="9.1796875" style="26"/>
    <col min="15884" max="15884" width="18.26953125" style="26" customWidth="1"/>
    <col min="15885" max="16128" width="9.1796875" style="26"/>
    <col min="16129" max="16129" width="4.26953125" style="26" customWidth="1"/>
    <col min="16130" max="16130" width="3.453125" style="26" customWidth="1"/>
    <col min="16131" max="16131" width="6.81640625" style="26" customWidth="1"/>
    <col min="16132" max="16132" width="9.1796875" style="26"/>
    <col min="16133" max="16133" width="39" style="26" customWidth="1"/>
    <col min="16134" max="16134" width="22.453125" style="26" customWidth="1"/>
    <col min="16135" max="16139" width="9.1796875" style="26"/>
    <col min="16140" max="16140" width="18.26953125" style="26" customWidth="1"/>
    <col min="16141" max="16384" width="9.1796875" style="26"/>
  </cols>
  <sheetData>
    <row r="2" spans="1:13" ht="84" customHeight="1" x14ac:dyDescent="0.5">
      <c r="B2" s="27"/>
      <c r="C2" s="28"/>
      <c r="K2" s="29"/>
      <c r="M2" s="29"/>
    </row>
    <row r="3" spans="1:13" ht="15" customHeight="1" x14ac:dyDescent="0.5">
      <c r="B3" s="27"/>
    </row>
    <row r="4" spans="1:13" x14ac:dyDescent="0.35">
      <c r="A4" s="30" t="s">
        <v>5</v>
      </c>
      <c r="B4" s="31"/>
      <c r="C4" s="31"/>
      <c r="D4" s="31"/>
      <c r="E4" s="31"/>
      <c r="F4" s="31"/>
      <c r="G4" s="31"/>
      <c r="H4" s="31"/>
      <c r="I4" s="31"/>
      <c r="J4" s="31"/>
      <c r="K4" s="31"/>
    </row>
    <row r="5" spans="1:13" x14ac:dyDescent="0.35">
      <c r="A5" s="87" t="s">
        <v>17</v>
      </c>
      <c r="B5" s="87"/>
      <c r="C5" s="87"/>
      <c r="D5" s="87"/>
      <c r="E5" s="87"/>
      <c r="F5" s="87"/>
      <c r="G5" s="31"/>
      <c r="H5" s="31"/>
      <c r="I5" s="31"/>
      <c r="J5" s="31"/>
      <c r="K5" s="31"/>
    </row>
    <row r="6" spans="1:13" x14ac:dyDescent="0.35">
      <c r="A6" s="31"/>
      <c r="B6" s="31"/>
      <c r="C6" s="31"/>
      <c r="D6" s="31"/>
      <c r="E6" s="31"/>
      <c r="F6" s="31"/>
      <c r="G6" s="31"/>
      <c r="H6" s="31"/>
      <c r="I6" s="31"/>
      <c r="J6" s="31"/>
      <c r="K6" s="31"/>
    </row>
    <row r="7" spans="1:13" x14ac:dyDescent="0.35">
      <c r="A7" s="31"/>
      <c r="B7" s="31"/>
      <c r="C7" s="31"/>
      <c r="D7" s="31"/>
      <c r="E7" s="31"/>
      <c r="F7" s="31"/>
      <c r="G7" s="31"/>
      <c r="H7" s="31"/>
      <c r="I7" s="31"/>
      <c r="J7" s="31"/>
      <c r="K7" s="31"/>
    </row>
    <row r="8" spans="1:13" x14ac:dyDescent="0.35">
      <c r="A8" s="30" t="s">
        <v>16</v>
      </c>
      <c r="B8" s="31"/>
      <c r="C8" s="31"/>
      <c r="D8" s="31"/>
      <c r="E8" s="31"/>
      <c r="F8" s="31"/>
      <c r="G8" s="31"/>
      <c r="H8" s="31"/>
      <c r="I8" s="31"/>
      <c r="J8" s="31"/>
      <c r="K8" s="31"/>
    </row>
    <row r="9" spans="1:13" x14ac:dyDescent="0.35">
      <c r="A9" s="87" t="s">
        <v>18</v>
      </c>
      <c r="B9" s="87"/>
      <c r="C9" s="87"/>
      <c r="D9" s="87"/>
      <c r="E9" s="87"/>
      <c r="F9" s="87"/>
      <c r="G9" s="87"/>
      <c r="H9" s="87"/>
      <c r="I9" s="31"/>
      <c r="J9" s="31"/>
      <c r="K9" s="31"/>
    </row>
    <row r="10" spans="1:13" x14ac:dyDescent="0.35">
      <c r="A10" s="31"/>
      <c r="B10" s="31"/>
      <c r="C10" s="31"/>
      <c r="D10" s="31"/>
      <c r="E10" s="31"/>
      <c r="F10" s="31"/>
      <c r="G10" s="31"/>
      <c r="H10" s="31"/>
      <c r="I10" s="31"/>
      <c r="J10" s="31"/>
      <c r="K10" s="31"/>
    </row>
    <row r="11" spans="1:13" x14ac:dyDescent="0.35">
      <c r="A11" s="31"/>
      <c r="B11" s="31"/>
      <c r="C11" s="31"/>
      <c r="D11" s="31"/>
      <c r="E11" s="31"/>
      <c r="F11" s="31"/>
      <c r="G11" s="31"/>
      <c r="H11" s="31"/>
      <c r="I11" s="31"/>
      <c r="J11" s="31"/>
      <c r="K11" s="31"/>
    </row>
    <row r="12" spans="1:13" x14ac:dyDescent="0.35">
      <c r="A12" s="88" t="s">
        <v>19</v>
      </c>
      <c r="B12" s="88"/>
      <c r="C12" s="88"/>
      <c r="D12" s="88"/>
      <c r="E12" s="88"/>
      <c r="F12" s="88"/>
      <c r="G12" s="88"/>
      <c r="H12" s="88"/>
      <c r="I12" s="88"/>
      <c r="J12" s="88"/>
      <c r="K12" s="31"/>
    </row>
    <row r="13" spans="1:13" ht="19.5" customHeight="1" x14ac:dyDescent="0.35">
      <c r="A13" s="31" t="s">
        <v>6</v>
      </c>
      <c r="B13" s="31"/>
      <c r="C13" s="31"/>
      <c r="D13" s="31"/>
      <c r="E13" s="31"/>
      <c r="F13" s="31" t="s">
        <v>7</v>
      </c>
      <c r="G13" s="31"/>
      <c r="H13" s="31"/>
      <c r="I13" s="31"/>
      <c r="J13" s="31"/>
      <c r="K13" s="31"/>
    </row>
    <row r="14" spans="1:13" ht="18" customHeight="1" x14ac:dyDescent="0.35">
      <c r="A14" s="32" t="s">
        <v>1</v>
      </c>
      <c r="B14" s="32"/>
      <c r="C14" s="32"/>
      <c r="D14" s="32"/>
      <c r="E14" s="31"/>
      <c r="F14" s="32" t="s">
        <v>2</v>
      </c>
      <c r="G14" s="32"/>
      <c r="H14" s="32"/>
      <c r="I14" s="32"/>
      <c r="J14" s="32"/>
      <c r="K14" s="31"/>
    </row>
    <row r="15" spans="1:13" x14ac:dyDescent="0.35">
      <c r="A15" s="32" t="s">
        <v>3</v>
      </c>
      <c r="B15" s="32"/>
      <c r="C15" s="32"/>
      <c r="D15" s="32"/>
      <c r="E15" s="31"/>
      <c r="F15" s="32" t="s">
        <v>8</v>
      </c>
      <c r="G15" s="32"/>
      <c r="H15" s="32"/>
      <c r="I15" s="32"/>
      <c r="J15" s="32"/>
      <c r="K15" s="31"/>
    </row>
    <row r="16" spans="1:13" x14ac:dyDescent="0.35">
      <c r="A16" s="89" t="s">
        <v>9</v>
      </c>
      <c r="B16" s="89"/>
      <c r="C16" s="89"/>
      <c r="D16" s="89"/>
      <c r="E16" s="31"/>
      <c r="F16" s="33" t="s">
        <v>10</v>
      </c>
      <c r="G16" s="32"/>
      <c r="H16" s="32"/>
      <c r="I16" s="32"/>
      <c r="J16" s="32"/>
      <c r="K16" s="31"/>
    </row>
    <row r="17" spans="1:12" x14ac:dyDescent="0.35">
      <c r="A17" s="32"/>
      <c r="B17" s="32"/>
      <c r="C17" s="32"/>
      <c r="D17" s="32"/>
      <c r="E17" s="31"/>
      <c r="F17" s="32"/>
      <c r="G17" s="32"/>
      <c r="H17" s="32"/>
      <c r="I17" s="32"/>
      <c r="J17" s="32"/>
      <c r="K17" s="31"/>
    </row>
    <row r="18" spans="1:12" x14ac:dyDescent="0.35">
      <c r="A18" s="32" t="s">
        <v>11</v>
      </c>
      <c r="B18" s="32"/>
      <c r="C18" s="32"/>
      <c r="D18" s="32"/>
      <c r="E18" s="31"/>
      <c r="F18" s="32"/>
      <c r="G18" s="32"/>
      <c r="H18" s="32"/>
      <c r="I18" s="32"/>
      <c r="J18" s="32"/>
      <c r="K18" s="31"/>
    </row>
    <row r="19" spans="1:12" x14ac:dyDescent="0.35">
      <c r="A19" s="32" t="s">
        <v>12</v>
      </c>
      <c r="B19" s="31"/>
      <c r="C19" s="32"/>
      <c r="D19" s="32"/>
      <c r="E19" s="32"/>
      <c r="F19" s="32"/>
      <c r="G19" s="32"/>
      <c r="H19" s="32"/>
      <c r="I19" s="32"/>
      <c r="J19" s="32"/>
      <c r="K19" s="31"/>
    </row>
    <row r="20" spans="1:12" x14ac:dyDescent="0.35">
      <c r="A20" s="32" t="s">
        <v>20</v>
      </c>
      <c r="B20" s="31"/>
      <c r="C20" s="32"/>
      <c r="D20" s="32"/>
      <c r="E20" s="32"/>
      <c r="F20" s="32"/>
      <c r="G20" s="32"/>
      <c r="H20" s="32"/>
      <c r="I20" s="32"/>
      <c r="J20" s="32"/>
      <c r="K20" s="31"/>
    </row>
    <row r="21" spans="1:12" x14ac:dyDescent="0.35">
      <c r="A21" s="89" t="s">
        <v>13</v>
      </c>
      <c r="B21" s="89"/>
      <c r="C21" s="89"/>
      <c r="D21" s="89"/>
      <c r="E21" s="32"/>
      <c r="F21" s="32"/>
      <c r="G21" s="32"/>
      <c r="H21" s="32"/>
      <c r="I21" s="32"/>
      <c r="J21" s="32"/>
      <c r="K21" s="31"/>
    </row>
    <row r="22" spans="1:12" x14ac:dyDescent="0.35">
      <c r="A22" s="31"/>
      <c r="B22" s="31"/>
      <c r="C22" s="31"/>
      <c r="D22" s="31"/>
      <c r="E22" s="31"/>
      <c r="F22" s="31"/>
      <c r="G22" s="31"/>
      <c r="H22" s="31"/>
      <c r="I22" s="31"/>
      <c r="J22" s="31"/>
      <c r="K22" s="31"/>
    </row>
    <row r="23" spans="1:12" ht="16.5" customHeight="1" x14ac:dyDescent="0.35">
      <c r="A23" s="86" t="s">
        <v>14</v>
      </c>
      <c r="B23" s="86"/>
      <c r="C23" s="86"/>
      <c r="D23" s="86"/>
      <c r="E23" s="86"/>
      <c r="F23" s="86"/>
      <c r="G23" s="86"/>
      <c r="H23" s="86"/>
      <c r="I23" s="86"/>
      <c r="J23" s="34"/>
      <c r="K23" s="31"/>
    </row>
    <row r="24" spans="1:12" ht="15" customHeight="1" x14ac:dyDescent="0.35">
      <c r="A24" s="86" t="s">
        <v>15</v>
      </c>
      <c r="B24" s="86"/>
      <c r="C24" s="86"/>
      <c r="D24" s="86"/>
      <c r="E24" s="86"/>
      <c r="F24" s="86"/>
      <c r="G24" s="86"/>
      <c r="H24" s="86"/>
      <c r="I24" s="86"/>
      <c r="J24" s="34"/>
      <c r="K24" s="34"/>
      <c r="L24" s="34"/>
    </row>
    <row r="25" spans="1:12" x14ac:dyDescent="0.35">
      <c r="C25" s="35"/>
      <c r="D25" s="35"/>
      <c r="E25" s="35"/>
      <c r="F25" s="35"/>
      <c r="G25" s="35"/>
      <c r="H25" s="35"/>
      <c r="I25" s="35"/>
      <c r="J25" s="35"/>
      <c r="K25" s="35"/>
      <c r="L25" s="35"/>
    </row>
  </sheetData>
  <mergeCells count="7">
    <mergeCell ref="A24:I24"/>
    <mergeCell ref="A5:F5"/>
    <mergeCell ref="A12:J12"/>
    <mergeCell ref="A16:D16"/>
    <mergeCell ref="A21:D21"/>
    <mergeCell ref="A23:I23"/>
    <mergeCell ref="A9:H9"/>
  </mergeCells>
  <hyperlinks>
    <hyperlink ref="A16" r:id="rId1" xr:uid="{00000000-0004-0000-0500-000000000000}"/>
    <hyperlink ref="F16" r:id="rId2" xr:uid="{00000000-0004-0000-0500-000001000000}"/>
    <hyperlink ref="A21" r:id="rId3" xr:uid="{00000000-0004-0000-0500-000002000000}"/>
    <hyperlink ref="A23:I23" r:id="rId4" display="For the latest in industry news, visit HotelNewsNow.com." xr:uid="{00000000-0004-0000-0500-000003000000}"/>
    <hyperlink ref="A24:I24" r:id="rId5" display="To learn more about the Hotel Data Conference, visit HotelDataConference.com." xr:uid="{00000000-0004-0000-0500-000004000000}"/>
    <hyperlink ref="A9:G9" r:id="rId6" display="For additional AAM information and methodology explanation, please click here or visit www.str.com/aam" xr:uid="{00000000-0004-0000-0500-000005000000}"/>
    <hyperlink ref="A5:F5" r:id="rId7" display="For all STR definitions, please visit www.strglobal.com/resources/glossary" xr:uid="{00000000-0004-0000-0500-000006000000}"/>
    <hyperlink ref="A9:H9" r:id="rId8" display="For additional AAM information and methodology explanation, please click here or visit www.strglobal.com/aam" xr:uid="{00000000-0004-0000-0500-000007000000}"/>
    <hyperlink ref="A12:J12" r:id="rId9" display="Please visit our website at www.strglobal.com, or if you need additional assistance please reach out to our Customer Support team." xr:uid="{00000000-0004-0000-0500-000008000000}"/>
  </hyperlinks>
  <pageMargins left="0.7" right="0.7" top="0.75" bottom="0.75" header="0.3" footer="0.3"/>
  <pageSetup scale="95" orientation="landscape" r:id="rId10"/>
  <drawing r:id="rId1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Table of Contents</vt:lpstr>
      <vt:lpstr>Australia Summary</vt:lpstr>
      <vt:lpstr>State &amp; Territory Summaries</vt:lpstr>
      <vt:lpstr>Capital City Regions</vt:lpstr>
      <vt:lpstr>Tourism Regions</vt:lpstr>
      <vt:lpstr>Help </vt:lpstr>
      <vt:lpstr>'Australia Summary'!Print_Area</vt:lpstr>
      <vt:lpstr>'Capital City Regions'!Print_Area</vt:lpstr>
      <vt:lpstr>'Help '!Print_Area</vt:lpstr>
      <vt:lpstr>'State &amp; Territory Summaries'!Print_Area</vt:lpstr>
      <vt:lpstr>'Table of Contents'!Print_Area</vt:lpstr>
      <vt:lpstr>'Tourism Regions'!Print_Area</vt:lpstr>
    </vt:vector>
  </TitlesOfParts>
  <Company>STR Global, Ltd.</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 Global, Ltd. Corporate Reports</dc:title>
  <dc:creator>STR Global, Ltd.</dc:creator>
  <cp:lastModifiedBy>Matthew Burke</cp:lastModifiedBy>
  <cp:lastPrinted>2017-07-24T02:27:46Z</cp:lastPrinted>
  <dcterms:created xsi:type="dcterms:W3CDTF">2025-09-29T16:44:57Z</dcterms:created>
  <dcterms:modified xsi:type="dcterms:W3CDTF">2025-10-02T01:48:41Z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